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externalReferences>
    <externalReference r:id="rId3"/>
  </externalReference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Учреждения!$26:$27</definedName>
    <definedName name="_xlnm.Print_Area" localSheetId="1">'Муниципальные районы'!$A$1:$P$16</definedName>
    <definedName name="_xlnm.Print_Area" localSheetId="0">Учреждения!$A$1:$E$57</definedName>
  </definedNames>
  <calcPr calcId="152511" refMode="R1C1"/>
</workbook>
</file>

<file path=xl/calcChain.xml><?xml version="1.0" encoding="utf-8"?>
<calcChain xmlns="http://schemas.openxmlformats.org/spreadsheetml/2006/main">
  <c r="B14" i="2" l="1"/>
  <c r="A2" i="2" l="1"/>
  <c r="B2" i="2" s="1"/>
  <c r="C2" i="2" s="1"/>
  <c r="A15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<sst xmlns="http://schemas.openxmlformats.org/spreadsheetml/2006/main" count="85" uniqueCount="84">
  <si>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</si>
  <si>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</si>
  <si>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</si>
  <si>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</si>
  <si>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</si>
  <si>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</si>
  <si>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</si>
  <si>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</si>
  <si>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</si>
  <si>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</si>
  <si>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</si>
  <si>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</si>
  <si>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</si>
  <si>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</si>
  <si>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</si>
  <si>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</si>
  <si>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</si>
  <si>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</si>
  <si>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</si>
  <si>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</si>
  <si>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</si>
  <si>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</si>
  <si>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</si>
  <si>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</si>
  <si>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</si>
  <si>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</si>
  <si>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</si>
  <si>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</si>
  <si>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</si>
  <si>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</si>
  <si>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</si>
  <si>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</si>
  <si>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</si>
  <si>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</si>
  <si>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</si>
  <si>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</si>
  <si>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Иные межбюджетные трансферты на выравнивание обеспеченности муниципальных образований в Камчатском крае</t>
  </si>
  <si>
    <t>Иные межбюджетные трансферты на оплату работ по технологическому присоединению потребителей микрорайона жилой застройки в районе 110 квартала в г. Петропавловск-Камчатском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</si>
  <si>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</si>
  <si>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Всего:</t>
  </si>
  <si>
    <t>11.06.2015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</si>
  <si>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</si>
  <si>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</si>
  <si>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</si>
  <si>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</si>
  <si>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жилищно-коммунального хозяйства и энергетики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</si>
  <si>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</si>
  <si>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</si>
  <si>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</si>
  <si>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</si>
  <si>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</si>
  <si>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</si>
  <si>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</si>
  <si>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</si>
  <si>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</si>
  <si>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</si>
  <si>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</si>
  <si>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</si>
  <si>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Инспекция государственного технического надзора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</si>
  <si>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</si>
  <si>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</si>
  <si>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</si>
  <si>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</si>
  <si>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</si>
  <si>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</si>
  <si>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</si>
  <si>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</si>
  <si>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</si>
  <si>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ИТОГО</t>
  </si>
  <si>
    <t>05.06.2015</t>
  </si>
  <si>
    <t xml:space="preserve"> 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</si>
  <si>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 xml:space="preserve"> 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</si>
  <si>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</si>
  <si>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Субвенции бюджетам субъектов Российской Федерации на осуществление отдельных полномочий в области лесных отношений</t>
  </si>
  <si>
    <t xml:space="preserve"> 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</si>
  <si>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 xml:space="preserve"> 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</si>
  <si>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</si>
  <si>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</si>
  <si>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Единая субвенция бюджетам субъектов Российской Федерации</t>
  </si>
  <si>
    <t xml:space="preserve"> Межбюджетные трансферты, передаваемые бюджетам субъектов Российской Федерации на выплату региональной доплаты к пенсии</t>
  </si>
  <si>
    <t xml:space="preserve">Межбюджетные трансферты, передаваемые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 </t>
  </si>
  <si>
    <t xml:space="preserve">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федерального бюджета</t>
  </si>
  <si>
    <t xml:space="preserve">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</si>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</sst>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 wrapText="1"/>
    </xf>
    <xf numFmtId="0" fontId="20" fillId="0" borderId="1" xfId="0" applyFont="1" applyFill="1" applyBorder="1" applyAlignment="1" applyProtection="1">
      <alignment vertical="distributed"/>
    </xf>
    <xf numFmtId="0" fontId="20" fillId="0" borderId="2" xfId="0" applyFont="1" applyFill="1" applyBorder="1" applyAlignment="1" applyProtection="1">
      <alignment vertical="distributed"/>
    </xf>
    <xf numFmtId="0" fontId="20" fillId="0" borderId="3" xfId="0" applyFont="1" applyFill="1" applyBorder="1" applyAlignment="1" applyProtection="1">
      <alignment vertical="distributed"/>
    </xf>
    <xf numFmtId="164" fontId="20" fillId="0" borderId="4" xfId="0" applyNumberFormat="1" applyFont="1" applyFill="1" applyBorder="1" applyProtection="1"/>
    <xf numFmtId="0" fontId="20" fillId="0" borderId="1" xfId="0" applyFont="1" applyFill="1" applyBorder="1" applyAlignment="1" applyProtection="1">
      <alignment vertical="distributed" readingOrder="1"/>
    </xf>
    <xf numFmtId="0" fontId="20" fillId="0" borderId="2" xfId="0" applyFont="1" applyFill="1" applyBorder="1" applyAlignment="1" applyProtection="1">
      <alignment vertical="distributed" readingOrder="1"/>
    </xf>
    <xf numFmtId="0" fontId="20" fillId="0" borderId="3" xfId="0" applyFont="1" applyFill="1" applyBorder="1" applyAlignment="1" applyProtection="1">
      <alignment vertical="distributed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brovskayaVA\Desktop\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Параметры отчета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topLeftCell="A7" zoomScaleNormal="100" zoomScaleSheetLayoutView="100" workbookViewId="0">
      <selection activeCell="A16" sqref="A16:D16"/>
    </sheetView>
  </sheetViews>
  <sheetFormatPr defaultRowHeight="14.4" x14ac:dyDescent="0.3"/>
  <cols>
    <col min="1" max="1" width="65" customWidth="1"/>
    <col min="2" max="2" width="13.88671875" customWidth="1"/>
    <col min="3" max="3" width="14.44140625" customWidth="1"/>
    <col min="4" max="4" width="16.77734375" customWidth="1"/>
    <col min="5" max="5" width="14.332031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4" t="s">
        <v>0</v>
      </c>
      <c r="B1" s="44"/>
      <c r="C1" s="44"/>
      <c r="D1" s="44"/>
      <c r="E1" s="44"/>
      <c r="F1" s="30" t="s">
        <v>69</v>
      </c>
      <c r="G1" s="31" t="str">
        <f>TEXT(F1,"[$-FC19]ДД ММММ")</f>
        <v>05 июня</v>
      </c>
      <c r="H1" s="31" t="str">
        <f>TEXT(F1,"[$-FC19]ДД.ММ.ГГГ \г")</f>
        <v>05.06.2015 г</v>
      </c>
    </row>
    <row r="2" spans="1:9" ht="15.6" x14ac:dyDescent="0.3">
      <c r="A2" s="44" t="str">
        <f>CONCATENATE("с ",G1," по ",G2,"ода")</f>
        <v>с 05 июня по 11 июня 2015 года</v>
      </c>
      <c r="B2" s="44"/>
      <c r="C2" s="44"/>
      <c r="D2" s="44"/>
      <c r="E2" s="44"/>
      <c r="F2" s="30" t="s">
        <v>40</v>
      </c>
      <c r="G2" s="31" t="str">
        <f>TEXT(F2,"[$-FC19]ДД ММММ ГГГ \г")</f>
        <v>11 июня 2015 г</v>
      </c>
      <c r="H2" s="31" t="str">
        <f>TEXT(F2,"[$-FC19]ДД.ММ.ГГГ \г")</f>
        <v>11.06.2015 г</v>
      </c>
      <c r="I2" s="21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5" t="str">
        <f>CONCATENATE("Остатки средств на ",H1,".")</f>
        <v>Остатки средств на 05.06.2015 г.</v>
      </c>
      <c r="B5" s="46"/>
      <c r="C5" s="46"/>
      <c r="D5" s="47"/>
      <c r="E5" s="8">
        <v>3195906</v>
      </c>
      <c r="F5" s="21"/>
    </row>
    <row r="6" spans="1:9" x14ac:dyDescent="0.3">
      <c r="A6" s="10"/>
      <c r="B6" s="11"/>
      <c r="C6" s="11"/>
      <c r="D6" s="11"/>
      <c r="E6" s="12"/>
    </row>
    <row r="7" spans="1:9" x14ac:dyDescent="0.3">
      <c r="A7" s="53" t="s">
        <v>2</v>
      </c>
      <c r="B7" s="54"/>
      <c r="C7" s="54"/>
      <c r="D7" s="54"/>
      <c r="E7" s="13"/>
    </row>
    <row r="8" spans="1:9" x14ac:dyDescent="0.3">
      <c r="A8" s="48" t="s">
        <v>3</v>
      </c>
      <c r="B8" s="54"/>
      <c r="C8" s="54"/>
      <c r="D8" s="54"/>
      <c r="E8" s="9">
        <v>261476.73262999981</v>
      </c>
    </row>
    <row r="9" spans="1:9" x14ac:dyDescent="0.3">
      <c r="A9" s="55" t="s">
        <v>4</v>
      </c>
      <c r="B9" s="56"/>
      <c r="C9" s="56"/>
      <c r="D9" s="57"/>
      <c r="E9" s="64">
        <v>116839.8</v>
      </c>
    </row>
    <row r="10" spans="1:9" ht="27" customHeight="1" x14ac:dyDescent="0.3">
      <c r="A10" s="65" t="s">
        <v>70</v>
      </c>
      <c r="B10" s="66"/>
      <c r="C10" s="66"/>
      <c r="D10" s="67"/>
      <c r="E10" s="64">
        <v>10824.6</v>
      </c>
    </row>
    <row r="11" spans="1:9" ht="26.4" customHeight="1" x14ac:dyDescent="0.3">
      <c r="A11" s="65" t="s">
        <v>71</v>
      </c>
      <c r="B11" s="66"/>
      <c r="C11" s="66"/>
      <c r="D11" s="67"/>
      <c r="E11" s="64">
        <v>1276.0999999999999</v>
      </c>
    </row>
    <row r="12" spans="1:9" ht="28.2" customHeight="1" x14ac:dyDescent="0.3">
      <c r="A12" s="65" t="s">
        <v>72</v>
      </c>
      <c r="B12" s="66"/>
      <c r="C12" s="66"/>
      <c r="D12" s="67"/>
      <c r="E12" s="64">
        <v>13.2</v>
      </c>
    </row>
    <row r="13" spans="1:9" ht="27" customHeight="1" x14ac:dyDescent="0.3">
      <c r="A13" s="65" t="s">
        <v>73</v>
      </c>
      <c r="B13" s="66"/>
      <c r="C13" s="66"/>
      <c r="D13" s="67"/>
      <c r="E13" s="64">
        <v>3693.7</v>
      </c>
    </row>
    <row r="14" spans="1:9" ht="28.2" customHeight="1" x14ac:dyDescent="0.3">
      <c r="A14" s="65" t="s">
        <v>74</v>
      </c>
      <c r="B14" s="66"/>
      <c r="C14" s="66"/>
      <c r="D14" s="67"/>
      <c r="E14" s="64">
        <v>69.599999999999994</v>
      </c>
    </row>
    <row r="15" spans="1:9" ht="43.2" customHeight="1" x14ac:dyDescent="0.3">
      <c r="A15" s="65" t="s">
        <v>75</v>
      </c>
      <c r="B15" s="66"/>
      <c r="C15" s="66"/>
      <c r="D15" s="67"/>
      <c r="E15" s="64">
        <v>172.1</v>
      </c>
    </row>
    <row r="16" spans="1:9" ht="41.4" customHeight="1" x14ac:dyDescent="0.3">
      <c r="A16" s="65" t="s">
        <v>76</v>
      </c>
      <c r="B16" s="66"/>
      <c r="C16" s="66"/>
      <c r="D16" s="67"/>
      <c r="E16" s="64">
        <v>-2092.6999999999998</v>
      </c>
    </row>
    <row r="17" spans="1:5" ht="43.8" customHeight="1" x14ac:dyDescent="0.3">
      <c r="A17" s="65" t="s">
        <v>77</v>
      </c>
      <c r="B17" s="66"/>
      <c r="C17" s="66"/>
      <c r="D17" s="67"/>
      <c r="E17" s="64">
        <v>10815.2</v>
      </c>
    </row>
    <row r="18" spans="1:5" x14ac:dyDescent="0.3">
      <c r="A18" s="65" t="s">
        <v>78</v>
      </c>
      <c r="B18" s="66"/>
      <c r="C18" s="66"/>
      <c r="D18" s="67"/>
      <c r="E18" s="64">
        <v>1568.4</v>
      </c>
    </row>
    <row r="19" spans="1:5" ht="25.8" customHeight="1" x14ac:dyDescent="0.3">
      <c r="A19" s="65" t="s">
        <v>79</v>
      </c>
      <c r="B19" s="66"/>
      <c r="C19" s="66"/>
      <c r="D19" s="67"/>
      <c r="E19" s="64">
        <v>7452.2</v>
      </c>
    </row>
    <row r="20" spans="1:5" ht="26.4" customHeight="1" x14ac:dyDescent="0.3">
      <c r="A20" s="65" t="s">
        <v>80</v>
      </c>
      <c r="B20" s="66"/>
      <c r="C20" s="66"/>
      <c r="D20" s="67"/>
      <c r="E20" s="64">
        <v>9700</v>
      </c>
    </row>
    <row r="21" spans="1:5" ht="25.8" customHeight="1" x14ac:dyDescent="0.3">
      <c r="A21" s="65" t="s">
        <v>81</v>
      </c>
      <c r="B21" s="66"/>
      <c r="C21" s="66"/>
      <c r="D21" s="67"/>
      <c r="E21" s="64">
        <v>568.20000000000005</v>
      </c>
    </row>
    <row r="22" spans="1:5" ht="27.6" customHeight="1" x14ac:dyDescent="0.3">
      <c r="A22" s="61" t="s">
        <v>82</v>
      </c>
      <c r="B22" s="62"/>
      <c r="C22" s="62"/>
      <c r="D22" s="63"/>
      <c r="E22" s="64">
        <v>33840</v>
      </c>
    </row>
    <row r="23" spans="1:5" ht="30" customHeight="1" x14ac:dyDescent="0.3">
      <c r="A23" s="61" t="s">
        <v>83</v>
      </c>
      <c r="B23" s="62"/>
      <c r="C23" s="62"/>
      <c r="D23" s="63"/>
      <c r="E23" s="64">
        <v>38939.1</v>
      </c>
    </row>
    <row r="24" spans="1:5" x14ac:dyDescent="0.3">
      <c r="A24" s="58" t="s">
        <v>5</v>
      </c>
      <c r="B24" s="59"/>
      <c r="C24" s="59"/>
      <c r="D24" s="60"/>
      <c r="E24" s="13">
        <v>378316.5326299998</v>
      </c>
    </row>
    <row r="25" spans="1:5" x14ac:dyDescent="0.3">
      <c r="A25" s="14"/>
      <c r="B25" s="15"/>
      <c r="C25" s="15"/>
      <c r="D25" s="6"/>
      <c r="E25" s="16"/>
    </row>
    <row r="26" spans="1:5" x14ac:dyDescent="0.3">
      <c r="A26" s="49" t="s">
        <v>14</v>
      </c>
      <c r="B26" s="51" t="s">
        <v>6</v>
      </c>
      <c r="C26" s="52" t="s">
        <v>7</v>
      </c>
      <c r="D26" s="52"/>
      <c r="E26" s="52"/>
    </row>
    <row r="27" spans="1:5" ht="82.8" x14ac:dyDescent="0.3">
      <c r="A27" s="50"/>
      <c r="B27" s="51"/>
      <c r="C27" s="17" t="s">
        <v>8</v>
      </c>
      <c r="D27" s="17" t="s">
        <v>9</v>
      </c>
      <c r="E27" s="17" t="s">
        <v>10</v>
      </c>
    </row>
    <row r="28" spans="1:5" x14ac:dyDescent="0.3">
      <c r="A28" s="20" t="s">
        <v>41</v>
      </c>
      <c r="B28" s="18">
        <v>241.00360000000001</v>
      </c>
      <c r="C28" s="18"/>
      <c r="D28" s="18"/>
      <c r="E28" s="18"/>
    </row>
    <row r="29" spans="1:5" x14ac:dyDescent="0.3">
      <c r="A29" s="20" t="s">
        <v>42</v>
      </c>
      <c r="B29" s="18">
        <v>11423.89086</v>
      </c>
      <c r="C29" s="18"/>
      <c r="D29" s="18"/>
      <c r="E29" s="18"/>
    </row>
    <row r="30" spans="1:5" ht="27.6" x14ac:dyDescent="0.3">
      <c r="A30" s="20" t="s">
        <v>43</v>
      </c>
      <c r="B30" s="18">
        <v>3532.7849999999999</v>
      </c>
      <c r="C30" s="18"/>
      <c r="D30" s="18"/>
      <c r="E30" s="18"/>
    </row>
    <row r="31" spans="1:5" x14ac:dyDescent="0.3">
      <c r="A31" s="20" t="s">
        <v>44</v>
      </c>
      <c r="B31" s="18">
        <v>64.72</v>
      </c>
      <c r="C31" s="18"/>
      <c r="D31" s="18"/>
      <c r="E31" s="18"/>
    </row>
    <row r="32" spans="1:5" ht="27.6" x14ac:dyDescent="0.3">
      <c r="A32" s="20" t="s">
        <v>45</v>
      </c>
      <c r="B32" s="18">
        <v>95748.082630000004</v>
      </c>
      <c r="C32" s="18"/>
      <c r="D32" s="18"/>
      <c r="E32" s="18">
        <v>10618.433999999999</v>
      </c>
    </row>
    <row r="33" spans="1:5" x14ac:dyDescent="0.3">
      <c r="A33" s="20" t="s">
        <v>46</v>
      </c>
      <c r="B33" s="18">
        <v>91494.983049999995</v>
      </c>
      <c r="C33" s="18">
        <v>650</v>
      </c>
      <c r="D33" s="18"/>
      <c r="E33" s="18">
        <v>1600</v>
      </c>
    </row>
    <row r="34" spans="1:5" x14ac:dyDescent="0.3">
      <c r="A34" s="20" t="s">
        <v>47</v>
      </c>
      <c r="B34" s="18">
        <v>9889.8705100000006</v>
      </c>
      <c r="C34" s="18">
        <v>2314.3207000000002</v>
      </c>
      <c r="D34" s="18">
        <v>492.83127000000002</v>
      </c>
      <c r="E34" s="18">
        <v>2408.6011600000002</v>
      </c>
    </row>
    <row r="35" spans="1:5" x14ac:dyDescent="0.3">
      <c r="A35" s="20" t="s">
        <v>48</v>
      </c>
      <c r="B35" s="18">
        <v>23675.91231</v>
      </c>
      <c r="C35" s="18">
        <v>2707</v>
      </c>
      <c r="D35" s="18"/>
      <c r="E35" s="18">
        <v>2019.73693</v>
      </c>
    </row>
    <row r="36" spans="1:5" x14ac:dyDescent="0.3">
      <c r="A36" s="20" t="s">
        <v>49</v>
      </c>
      <c r="B36" s="18">
        <v>21355.380580000001</v>
      </c>
      <c r="C36" s="18"/>
      <c r="D36" s="18"/>
      <c r="E36" s="18">
        <v>20575.59764</v>
      </c>
    </row>
    <row r="37" spans="1:5" x14ac:dyDescent="0.3">
      <c r="A37" s="20" t="s">
        <v>50</v>
      </c>
      <c r="B37" s="18">
        <v>-94.986000000000004</v>
      </c>
      <c r="C37" s="18"/>
      <c r="D37" s="18"/>
      <c r="E37" s="18"/>
    </row>
    <row r="38" spans="1:5" ht="27.6" x14ac:dyDescent="0.3">
      <c r="A38" s="20" t="s">
        <v>51</v>
      </c>
      <c r="B38" s="18">
        <v>13985.8226</v>
      </c>
      <c r="C38" s="18"/>
      <c r="D38" s="18"/>
      <c r="E38" s="18"/>
    </row>
    <row r="39" spans="1:5" x14ac:dyDescent="0.3">
      <c r="A39" s="20" t="s">
        <v>52</v>
      </c>
      <c r="B39" s="18">
        <v>2625</v>
      </c>
      <c r="C39" s="18"/>
      <c r="D39" s="18"/>
      <c r="E39" s="18"/>
    </row>
    <row r="40" spans="1:5" ht="27.6" customHeight="1" x14ac:dyDescent="0.3">
      <c r="A40" s="20" t="s">
        <v>53</v>
      </c>
      <c r="B40" s="18">
        <v>1881.8356200000001</v>
      </c>
      <c r="C40" s="18">
        <v>1600</v>
      </c>
      <c r="D40" s="18"/>
      <c r="E40" s="18"/>
    </row>
    <row r="41" spans="1:5" x14ac:dyDescent="0.3">
      <c r="A41" s="20" t="s">
        <v>54</v>
      </c>
      <c r="B41" s="18">
        <v>661.59104000000002</v>
      </c>
      <c r="C41" s="18">
        <v>575</v>
      </c>
      <c r="D41" s="18">
        <v>26.235289999999999</v>
      </c>
      <c r="E41" s="18"/>
    </row>
    <row r="42" spans="1:5" x14ac:dyDescent="0.3">
      <c r="A42" s="20" t="s">
        <v>55</v>
      </c>
      <c r="B42" s="18">
        <v>1278.89518</v>
      </c>
      <c r="C42" s="18">
        <v>500</v>
      </c>
      <c r="D42" s="18"/>
      <c r="E42" s="18"/>
    </row>
    <row r="43" spans="1:5" x14ac:dyDescent="0.3">
      <c r="A43" s="20" t="s">
        <v>56</v>
      </c>
      <c r="B43" s="18">
        <v>763.01963999999998</v>
      </c>
      <c r="C43" s="18">
        <v>400</v>
      </c>
      <c r="D43" s="18">
        <v>200</v>
      </c>
      <c r="E43" s="18"/>
    </row>
    <row r="44" spans="1:5" x14ac:dyDescent="0.3">
      <c r="A44" s="20" t="s">
        <v>57</v>
      </c>
      <c r="B44" s="18">
        <v>70660.722210000007</v>
      </c>
      <c r="C44" s="18"/>
      <c r="D44" s="18"/>
      <c r="E44" s="18"/>
    </row>
    <row r="45" spans="1:5" x14ac:dyDescent="0.3">
      <c r="A45" s="20" t="s">
        <v>58</v>
      </c>
      <c r="B45" s="18">
        <v>1362.5035</v>
      </c>
      <c r="C45" s="18">
        <v>700</v>
      </c>
      <c r="D45" s="18">
        <v>290</v>
      </c>
      <c r="E45" s="18"/>
    </row>
    <row r="46" spans="1:5" x14ac:dyDescent="0.3">
      <c r="A46" s="20" t="s">
        <v>59</v>
      </c>
      <c r="B46" s="18">
        <v>466.79588000000001</v>
      </c>
      <c r="C46" s="18">
        <v>28</v>
      </c>
      <c r="D46" s="18"/>
      <c r="E46" s="18"/>
    </row>
    <row r="47" spans="1:5" ht="27.6" x14ac:dyDescent="0.3">
      <c r="A47" s="20" t="s">
        <v>60</v>
      </c>
      <c r="B47" s="18">
        <v>4743.7558200000003</v>
      </c>
      <c r="C47" s="18"/>
      <c r="D47" s="18"/>
      <c r="E47" s="18"/>
    </row>
    <row r="48" spans="1:5" x14ac:dyDescent="0.3">
      <c r="A48" s="20" t="s">
        <v>61</v>
      </c>
      <c r="B48" s="18">
        <v>300.20468</v>
      </c>
      <c r="C48" s="18">
        <v>90</v>
      </c>
      <c r="D48" s="18"/>
      <c r="E48" s="18"/>
    </row>
    <row r="49" spans="1:5" x14ac:dyDescent="0.3">
      <c r="A49" s="20" t="s">
        <v>62</v>
      </c>
      <c r="B49" s="18">
        <v>58.56</v>
      </c>
      <c r="C49" s="18"/>
      <c r="D49" s="18"/>
      <c r="E49" s="18"/>
    </row>
    <row r="50" spans="1:5" x14ac:dyDescent="0.3">
      <c r="A50" s="20" t="s">
        <v>63</v>
      </c>
      <c r="B50" s="18">
        <v>800</v>
      </c>
      <c r="C50" s="18">
        <v>380</v>
      </c>
      <c r="D50" s="18"/>
      <c r="E50" s="18"/>
    </row>
    <row r="51" spans="1:5" x14ac:dyDescent="0.3">
      <c r="A51" s="20" t="s">
        <v>64</v>
      </c>
      <c r="B51" s="18">
        <v>30084.130799999999</v>
      </c>
      <c r="C51" s="18">
        <v>2592.9260399999998</v>
      </c>
      <c r="D51" s="18">
        <v>29.062819999999999</v>
      </c>
      <c r="E51" s="18"/>
    </row>
    <row r="52" spans="1:5" x14ac:dyDescent="0.3">
      <c r="A52" s="20" t="s">
        <v>65</v>
      </c>
      <c r="B52" s="18">
        <v>2526.0061700000001</v>
      </c>
      <c r="C52" s="18">
        <v>1172.5170000000001</v>
      </c>
      <c r="D52" s="18">
        <v>272.82249999999999</v>
      </c>
      <c r="E52" s="18"/>
    </row>
    <row r="53" spans="1:5" x14ac:dyDescent="0.3">
      <c r="A53" s="20" t="s">
        <v>66</v>
      </c>
      <c r="B53" s="18">
        <v>1793.46</v>
      </c>
      <c r="C53" s="18">
        <v>850</v>
      </c>
      <c r="D53" s="18">
        <v>179.03</v>
      </c>
      <c r="E53" s="18"/>
    </row>
    <row r="54" spans="1:5" x14ac:dyDescent="0.3">
      <c r="A54" s="20" t="s">
        <v>67</v>
      </c>
      <c r="B54" s="18">
        <v>151.24283</v>
      </c>
      <c r="C54" s="18"/>
      <c r="D54" s="18"/>
      <c r="E54" s="18"/>
    </row>
    <row r="55" spans="1:5" x14ac:dyDescent="0.3">
      <c r="A55" s="22" t="s">
        <v>68</v>
      </c>
      <c r="B55" s="19">
        <v>391475.18851000001</v>
      </c>
      <c r="C55" s="19">
        <v>14559.76374</v>
      </c>
      <c r="D55" s="19">
        <v>1489.98188</v>
      </c>
      <c r="E55" s="19">
        <v>37222.369729999999</v>
      </c>
    </row>
  </sheetData>
  <mergeCells count="24">
    <mergeCell ref="A18:D18"/>
    <mergeCell ref="A11:D11"/>
    <mergeCell ref="A13:D13"/>
    <mergeCell ref="A19:D19"/>
    <mergeCell ref="A20:D20"/>
    <mergeCell ref="A21:D21"/>
    <mergeCell ref="A22:D22"/>
    <mergeCell ref="A23:D23"/>
    <mergeCell ref="A1:E1"/>
    <mergeCell ref="A2:E2"/>
    <mergeCell ref="A5:D5"/>
    <mergeCell ref="A24:D24"/>
    <mergeCell ref="A26:A27"/>
    <mergeCell ref="B26:B27"/>
    <mergeCell ref="C26:E26"/>
    <mergeCell ref="A7:D7"/>
    <mergeCell ref="A8:D8"/>
    <mergeCell ref="A9:D9"/>
    <mergeCell ref="A10:D10"/>
    <mergeCell ref="A12:D12"/>
    <mergeCell ref="A14:D14"/>
    <mergeCell ref="A15:D15"/>
    <mergeCell ref="A16:D16"/>
    <mergeCell ref="A17:D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view="pageBreakPreview" zoomScaleNormal="100" zoomScaleSheetLayoutView="100" workbookViewId="0">
      <selection activeCell="B16" sqref="B16"/>
    </sheetView>
  </sheetViews>
  <sheetFormatPr defaultRowHeight="14.4" x14ac:dyDescent="0.3"/>
  <cols>
    <col min="1" max="1" width="42.6640625" customWidth="1"/>
    <col min="2" max="2" width="14.21875" customWidth="1"/>
    <col min="3" max="3" width="10.5546875" customWidth="1"/>
    <col min="4" max="4" width="11.44140625" customWidth="1"/>
    <col min="5" max="5" width="13.109375" customWidth="1"/>
    <col min="6" max="6" width="12.109375" customWidth="1"/>
    <col min="7" max="7" width="12.5546875" customWidth="1"/>
    <col min="8" max="8" width="12.66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</cols>
  <sheetData>
    <row r="1" spans="1:20" s="28" customFormat="1" ht="15.6" x14ac:dyDescent="0.3">
      <c r="A1" s="42" t="s">
        <v>40</v>
      </c>
      <c r="C1" s="29" t="s">
        <v>13</v>
      </c>
    </row>
    <row r="2" spans="1:20" x14ac:dyDescent="0.3">
      <c r="A2" s="37" t="str">
        <f>TEXT(EndData2,"[$-FC19]ДД.ММ.ГГГ")</f>
        <v>11.06.2015</v>
      </c>
      <c r="B2" s="37">
        <f>A2+1</f>
        <v>42167</v>
      </c>
      <c r="C2" s="43" t="str">
        <f>TEXT(B2,"[$-FC19]ДД.ММ.ГГГ")</f>
        <v>12.06.2015</v>
      </c>
      <c r="P2" s="26" t="s">
        <v>12</v>
      </c>
    </row>
    <row r="3" spans="1:20" s="27" customFormat="1" ht="51.75" customHeight="1" x14ac:dyDescent="0.25">
      <c r="A3" s="34" t="s">
        <v>15</v>
      </c>
      <c r="B3" s="41" t="s">
        <v>16</v>
      </c>
      <c r="C3" s="38" t="s">
        <v>17</v>
      </c>
      <c r="D3" s="38" t="s">
        <v>18</v>
      </c>
      <c r="E3" s="38" t="s">
        <v>19</v>
      </c>
      <c r="F3" s="38" t="s">
        <v>20</v>
      </c>
      <c r="G3" s="38" t="s">
        <v>21</v>
      </c>
      <c r="H3" s="38" t="s">
        <v>22</v>
      </c>
      <c r="I3" s="38" t="s">
        <v>23</v>
      </c>
      <c r="J3" s="38" t="s">
        <v>24</v>
      </c>
      <c r="K3" s="38" t="s">
        <v>25</v>
      </c>
      <c r="L3" s="38" t="s">
        <v>26</v>
      </c>
      <c r="M3" s="38" t="s">
        <v>27</v>
      </c>
      <c r="N3" s="38" t="s">
        <v>28</v>
      </c>
      <c r="O3" s="38" t="s">
        <v>29</v>
      </c>
      <c r="P3" s="23" t="s">
        <v>11</v>
      </c>
    </row>
    <row r="4" spans="1:20" ht="66.599999999999994" x14ac:dyDescent="0.3">
      <c r="A4" s="24" t="s">
        <v>31</v>
      </c>
      <c r="B4" s="39"/>
      <c r="C4" s="39"/>
      <c r="D4" s="39"/>
      <c r="E4" s="39"/>
      <c r="F4" s="39"/>
      <c r="G4" s="39"/>
      <c r="H4" s="39">
        <v>12000</v>
      </c>
      <c r="I4" s="39">
        <v>3000</v>
      </c>
      <c r="J4" s="39"/>
      <c r="K4" s="39"/>
      <c r="L4" s="39"/>
      <c r="M4" s="39"/>
      <c r="N4" s="39"/>
      <c r="O4" s="39"/>
      <c r="P4" s="25">
        <v>15000</v>
      </c>
      <c r="Q4" s="26"/>
      <c r="R4" s="26"/>
      <c r="S4" s="26"/>
      <c r="T4" s="26"/>
    </row>
    <row r="5" spans="1:20" ht="93" x14ac:dyDescent="0.3">
      <c r="A5" s="24" t="s">
        <v>32</v>
      </c>
      <c r="B5" s="39">
        <v>750</v>
      </c>
      <c r="C5" s="39"/>
      <c r="D5" s="39"/>
      <c r="E5" s="39"/>
      <c r="F5" s="39"/>
      <c r="G5" s="39">
        <v>250</v>
      </c>
      <c r="H5" s="39"/>
      <c r="I5" s="39"/>
      <c r="J5" s="39"/>
      <c r="K5" s="39"/>
      <c r="L5" s="39"/>
      <c r="M5" s="39"/>
      <c r="N5" s="39"/>
      <c r="O5" s="39">
        <v>80</v>
      </c>
      <c r="P5" s="25">
        <v>1080</v>
      </c>
      <c r="Q5" s="26"/>
      <c r="R5" s="26"/>
      <c r="S5" s="26"/>
      <c r="T5" s="26"/>
    </row>
    <row r="6" spans="1:20" ht="66.599999999999994" x14ac:dyDescent="0.3">
      <c r="A6" s="24" t="s">
        <v>33</v>
      </c>
      <c r="B6" s="39">
        <v>20085.632900000001</v>
      </c>
      <c r="C6" s="39"/>
      <c r="D6" s="39"/>
      <c r="E6" s="39"/>
      <c r="F6" s="39"/>
      <c r="G6" s="39"/>
      <c r="H6" s="39"/>
      <c r="I6" s="39"/>
      <c r="J6" s="39">
        <v>15814.721219999999</v>
      </c>
      <c r="K6" s="39"/>
      <c r="L6" s="39"/>
      <c r="M6" s="39"/>
      <c r="N6" s="39"/>
      <c r="O6" s="39"/>
      <c r="P6" s="25">
        <v>35900.354120000004</v>
      </c>
      <c r="Q6" s="26"/>
      <c r="R6" s="26"/>
      <c r="S6" s="26"/>
      <c r="T6" s="26"/>
    </row>
    <row r="7" spans="1:20" ht="119.4" x14ac:dyDescent="0.3">
      <c r="A7" s="24" t="s">
        <v>34</v>
      </c>
      <c r="B7" s="39"/>
      <c r="C7" s="39">
        <v>14.897169999999999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25">
        <v>14.897169999999999</v>
      </c>
      <c r="Q7" s="26"/>
      <c r="R7" s="26"/>
      <c r="S7" s="26"/>
      <c r="T7" s="26"/>
    </row>
    <row r="8" spans="1:20" ht="79.8" x14ac:dyDescent="0.3">
      <c r="A8" s="24" t="s">
        <v>35</v>
      </c>
      <c r="B8" s="39"/>
      <c r="C8" s="39">
        <v>40898.199999999997</v>
      </c>
      <c r="D8" s="39"/>
      <c r="E8" s="39"/>
      <c r="F8" s="39"/>
      <c r="G8" s="39"/>
      <c r="H8" s="39"/>
      <c r="I8" s="39"/>
      <c r="J8" s="39">
        <v>2522.25</v>
      </c>
      <c r="K8" s="39"/>
      <c r="L8" s="39"/>
      <c r="M8" s="39"/>
      <c r="N8" s="39"/>
      <c r="O8" s="39"/>
      <c r="P8" s="25">
        <v>43420.45</v>
      </c>
      <c r="Q8" s="26"/>
      <c r="R8" s="26"/>
      <c r="S8" s="26"/>
      <c r="T8" s="26"/>
    </row>
    <row r="9" spans="1:20" ht="40.200000000000003" x14ac:dyDescent="0.3">
      <c r="A9" s="24" t="s">
        <v>36</v>
      </c>
      <c r="B9" s="39"/>
      <c r="C9" s="39"/>
      <c r="D9" s="39"/>
      <c r="E9" s="39"/>
      <c r="F9" s="39"/>
      <c r="G9" s="39"/>
      <c r="H9" s="39"/>
      <c r="I9" s="39"/>
      <c r="J9" s="39">
        <v>3607.9725100000001</v>
      </c>
      <c r="K9" s="39"/>
      <c r="L9" s="39"/>
      <c r="M9" s="39"/>
      <c r="N9" s="39"/>
      <c r="O9" s="39"/>
      <c r="P9" s="25">
        <v>3607.9725100000001</v>
      </c>
      <c r="Q9" s="26"/>
      <c r="R9" s="26"/>
      <c r="S9" s="26"/>
      <c r="T9" s="26"/>
    </row>
    <row r="10" spans="1:20" ht="66.599999999999994" x14ac:dyDescent="0.3">
      <c r="A10" s="24" t="s">
        <v>37</v>
      </c>
      <c r="B10" s="39">
        <v>8554.7895800000006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25">
        <v>8554.7895800000006</v>
      </c>
      <c r="Q10" s="26"/>
      <c r="R10" s="26"/>
      <c r="S10" s="26"/>
      <c r="T10" s="26"/>
    </row>
    <row r="11" spans="1:20" ht="66.599999999999994" x14ac:dyDescent="0.3">
      <c r="A11" s="24" t="s">
        <v>38</v>
      </c>
      <c r="B11" s="39">
        <v>2471.0807399999999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25">
        <v>2471.0807399999999</v>
      </c>
      <c r="Q11" s="26"/>
      <c r="R11" s="26"/>
      <c r="S11" s="26"/>
      <c r="T11" s="26"/>
    </row>
    <row r="12" spans="1:20" x14ac:dyDescent="0.3">
      <c r="A12" s="32" t="s">
        <v>39</v>
      </c>
      <c r="B12" s="40">
        <v>31861.503219999999</v>
      </c>
      <c r="C12" s="40">
        <v>40913.097170000001</v>
      </c>
      <c r="D12" s="40"/>
      <c r="E12" s="40"/>
      <c r="F12" s="40"/>
      <c r="G12" s="40">
        <v>250</v>
      </c>
      <c r="H12" s="40">
        <v>12000</v>
      </c>
      <c r="I12" s="40">
        <v>3000</v>
      </c>
      <c r="J12" s="40">
        <v>21944.943729999999</v>
      </c>
      <c r="K12" s="40"/>
      <c r="L12" s="40"/>
      <c r="M12" s="40"/>
      <c r="N12" s="40"/>
      <c r="O12" s="40">
        <v>80</v>
      </c>
      <c r="P12" s="25">
        <v>110049.54412000001</v>
      </c>
      <c r="Q12" s="33"/>
      <c r="R12" s="33"/>
      <c r="S12" s="33"/>
      <c r="T12" s="33"/>
    </row>
    <row r="14" spans="1:20" x14ac:dyDescent="0.3">
      <c r="A14" s="36" t="s">
        <v>30</v>
      </c>
      <c r="B14" s="35">
        <f>P12+Учреждения!B55</f>
        <v>501524.73262999998</v>
      </c>
    </row>
    <row r="15" spans="1:20" ht="16.8" customHeight="1" x14ac:dyDescent="0.3">
      <c r="A15" s="36" t="str">
        <f>CONCATENATE("Остатки бюджетных средств на ",C2,"г.")</f>
        <v>Остатки бюджетных средств на 12.06.2015г.</v>
      </c>
      <c r="B15" s="35">
        <v>3072697.8</v>
      </c>
    </row>
  </sheetData>
  <pageMargins left="0.23622047244094491" right="0.23622047244094491" top="0.74803149606299213" bottom="0.4" header="0.31496062992125984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2015-06-14T23:30:34Z</dcterms:modified>
</cp:coreProperties>
</file>