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</sheets>
  <definedNames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_xlnm.Print_Titles" localSheetId="0">Бюджетополучатели!$39:$40</definedName>
    <definedName name="_xlnm.Print_Titles" localSheetId="1">'Муниципальные районы'!$1:$3</definedName>
    <definedName name="_xlnm.Print_Area" localSheetId="0">Бюджетополучатели!$A$1:$D$83</definedName>
    <definedName name="_xlnm.Print_Area" localSheetId="1">'Муниципальные районы'!$A$1:$P$39</definedName>
  </definedNames>
  <calcPr calcId="145621"/>
</workbook>
</file>

<file path=xl/calcChain.xml><?xml version="1.0" encoding="utf-8"?>
<calcChain xmlns="http://schemas.openxmlformats.org/spreadsheetml/2006/main">
  <c r="A2" i="1" l="1"/>
  <c r="A5" i="1" l="1"/>
  <c r="D6" i="1"/>
  <c r="D9" i="1"/>
  <c r="D10" i="1"/>
  <c r="D13" i="1"/>
  <c r="F1" i="1" l="1"/>
  <c r="E6" i="1" s="1"/>
  <c r="E3" i="1" l="1"/>
  <c r="G3" i="1" s="1"/>
  <c r="A11" i="1" s="1"/>
  <c r="F3" i="1" l="1"/>
  <c r="A2" i="2"/>
  <c r="G1" i="1" l="1"/>
  <c r="G2" i="1"/>
  <c r="F2" i="1"/>
</calcChain>
</file>

<file path=xl/sharedStrings.xml><?xml version="1.0" encoding="utf-8"?>
<sst xmlns="http://schemas.openxmlformats.org/spreadsheetml/2006/main" count="133" uniqueCount="131">
  <si>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</si>
  <si>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</si>
  <si>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</si>
  <si>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</si>
  <si>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</si>
  <si>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</si>
  <si>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</si>
  <si>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</si>
  <si>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</si>
  <si>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</si>
  <si>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</si>
  <si>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</si>
  <si>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</si>
  <si>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</si>
  <si>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</si>
  <si>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</si>
  <si>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</si>
  <si>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</si>
  <si>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</si>
  <si>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</si>
  <si>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</si>
  <si>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</si>
  <si>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</si>
  <si>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</si>
  <si>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</si>
  <si>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</si>
  <si>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</si>
  <si>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</si>
  <si>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</si>
  <si>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</si>
  <si>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</si>
  <si>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</si>
  <si>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</si>
  <si>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</si>
  <si>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</si>
  <si>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</si>
  <si>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</si>
  <si>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</si>
  <si>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</si>
  <si>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</si>
  <si>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на выполнение полномочий органов государственной власти Камчатского края по расчету и предоставлению дотаций бюджетам поселений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</si>
  <si>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</si>
  <si>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на выполнение отдельных государственных полномочий Камчатского края  по социальному обслуживанию граждан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</si>
  <si>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</si>
  <si>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</si>
  <si>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</si>
  <si>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на выполнение государственных полномочий по опеке и попечительству в Камчатском крае в части выплаты вознаграждения опекунам совершеннолетних недееспособных граждан, проживающим в Камчатском крае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</si>
  <si>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</si>
  <si>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</si>
  <si>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</si>
  <si>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</si>
  <si>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</si>
  <si>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</si>
  <si>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</si>
  <si>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</si>
  <si>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</si>
  <si>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выполнение государственных полномочий Камчатского края по предоставлению единовременной денежной выплаты гражданам, усыновившим (удочерившим) ребенка (детей) в Камчатском крае</t>
  </si>
  <si>
    <t>Иные межбюджетные трансферты на уплату налога на имущество организаций муниципальными учреждениями в Камчатском крае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</si>
  <si>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</si>
  <si>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Иные межбюджетные трансферты на выравнивание обеспеченности муниципальных образований в Камчатском крае</t>
  </si>
  <si>
    <t>Иные межбюджетные трансферты на обеспечение деятельности муниципальных учреждений</t>
  </si>
  <si>
    <t>Иные межбюджетные трансферты на погашение кредиторской задолженности  по выполнению отдельных государственных полномочий Камчатского края по социальному обслуживанию граждан в Камчатском крае</t>
  </si>
  <si>
    <t>Иные межбюджетные трансферты на оплату работ по технологическому присоединению потребителей микрорайона жилой застройки в районе 110 квартала в г. Петропавловск-Камчатском</t>
  </si>
  <si>
    <t>Мероприятия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</si>
  <si>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</si>
  <si>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</si>
  <si>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</si>
  <si>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</si>
  <si>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</si>
  <si>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</si>
  <si>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</si>
  <si>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</si>
  <si>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</si>
  <si>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</si>
  <si>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</si>
  <si>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</si>
  <si>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</si>
  <si>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</si>
  <si>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</si>
  <si>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</si>
  <si>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</si>
  <si>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</si>
  <si>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</si>
  <si>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</si>
  <si>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</si>
  <si>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</si>
  <si>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</si>
  <si>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</si>
  <si>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</si>
  <si>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</si>
  <si>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</si>
  <si>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</si>
  <si>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</si>
  <si>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</si>
  <si>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</si>
  <si>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</si>
  <si>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</si>
  <si>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</si>
  <si>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</si>
  <si>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</si>
  <si>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</si>
  <si>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</si>
  <si>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</si>
  <si>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</si>
  <si>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</si>
  <si>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Представительство Губернатора и Правительства Камчатского края при Правительстве Российской Федерации</t>
  </si>
  <si>
    <t>31.05.2015</t>
  </si>
  <si>
    <t>01.05.2015</t>
  </si>
  <si>
    <t>Иные межбюджетные трансферты на обеспечение членов Совета Федерации и их помощников в субъектах Российской Федерации по членам Совета Федерации и их помощникам в рамках непрограммного направления деятельности "Совет Федерации Федерального Собрания Российской Федерации"</t>
  </si>
  <si>
    <t>Субсидии бюджетам субъектов Российской Федерации и муниципальных образований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</t>
  </si>
  <si>
    <t>Дотации бюджетам субъектов Российской Федерации на выравнивание бюджетной обеспеченности</t>
  </si>
  <si>
    <t>Иные межбюджетные трансферты на обеспечение деятельности депутатов Государственной Думы и их помощников в избирательных округах по депутатам Государственной Думы и их помощникам в рамках непрограммного направления деятельности "Государственная Дума Федерального Собрания Российской Федерации"</t>
  </si>
  <si>
    <t>Субсидии бюджетам субъектов Российской Федерации и муниципальных образований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</t>
  </si>
  <si>
    <t>Субсидии бюджетам субъектов Российской Федерации и муниципальных образований на реализацию мероприятий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</si>
  <si>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Субсидии бюджетам субъектов Российской Федерации на модернизацию региональных систем дошкольного образования</t>
  </si>
  <si>
    <t>Субсидии бюджетам субъектов Российской Федерации и муниципальных образований на реализацию отдельных мероприятий Государственной программы Российской Федерации "Развитие здравоохранения"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</t>
  </si>
  <si>
    <t>Иные межбюджетные трансферты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в рамках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Российской Федерации "Развитие здравоохранения"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</si>
  <si>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</si>
  <si>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 xml:space="preserve">93 965 
</t>
  </si>
  <si>
    <t>Субвенции бюджетам субъектов Российской Федерации и муниципальных образований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</si>
  <si>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</si>
  <si>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"Доступная среда" на 2011 - 2015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государственной программы Российской Федерации "Доступная среда" на 2011 - 2015 годы</t>
  </si>
  <si>
    <t>Разработка и реализация комплекса мер по оказанию поддержки детям, оказавшимся в трудной жизненной ситуации (расходы за счет Фонда поддержки детей, находящихся в трудной жизненной ситуации)</t>
  </si>
  <si>
    <t xml:space="preserve">Иные межбюджетные трансферты на государственную поддержку (грант) комплексного развития региональных и муниципальных учреждений культуры в рамках подпрограммы Подпрограмма "Искусство" государственной программы Российской Федерации "Развитие культуры и туризма" 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</si>
  <si>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Украину и находящихся  в пунктах временного размещения,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</si>
  <si>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Субсидии бюджетам субъектов Российской Федерации и муниципальных образований на финансовое обеспечение мероприятий по экономическому и социальному развитию Дальнего Востока и Забайкалья на период до 2013 года в рамках федеральной целевой программы "Экономическое и социальное развитие Дальнего Востока и Байкальского региона на период до 2018 года" государственной программы Российской Федерации "Социально-экономическое развитие Дальнего Востока и Байкальского региона" (объекты капитального строительства собственности муниципальных образований)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</si>
  <si>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</si>
  <si>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 xml:space="preserve">Иные межбюджетные трансферты на реализацию мероприятий региональных программ в сфере дорожного хозяйства по решениям Правительства Российской Федерации в рамках подпрограммы "Дорожное хозяйство" государственной программы Российской Федерации "Развитие транспортной системы"
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</si>
  <si>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Российской Федерации "Экономическое развитие и инновационная экономика"</t>
  </si>
  <si>
    <t>Субсидии бюджетам субъектов Российской Федерации и муниципальных образований на реализацию мероприятий федеральной целевой программы "Укрепление единства российской нации и этнокультурное развитие народов России (2014 - 2020 годы)" в рамках государственной программы Российской Федерации "Региональная политика и федеративные отношения"</t>
  </si>
  <si>
    <t>Субсидии бюджетам субъектов Российской Федерации  на софинансирование капитальных вложений в объекты государственной (муниципальной)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</si>
</sst>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3" fillId="0" borderId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/>
    <xf numFmtId="0" fontId="24" fillId="0" borderId="0"/>
  </cellStyleXfs>
  <cellXfs count="6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8" fillId="2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2" borderId="0" xfId="0" applyFont="1" applyFill="1" applyBorder="1" applyAlignment="1"/>
    <xf numFmtId="0" fontId="14" fillId="0" borderId="4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7" fillId="0" borderId="4" xfId="0" applyFont="1" applyFill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20" fillId="0" borderId="0" xfId="0" applyNumberFormat="1" applyFont="1"/>
    <xf numFmtId="0" fontId="20" fillId="0" borderId="0" xfId="0" applyFont="1"/>
    <xf numFmtId="14" fontId="20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21" fillId="0" borderId="0" xfId="0" applyFont="1"/>
    <xf numFmtId="0" fontId="22" fillId="0" borderId="0" xfId="0" applyFont="1"/>
    <xf numFmtId="0" fontId="22" fillId="0" borderId="4" xfId="0" applyFont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wrapText="1"/>
    </xf>
    <xf numFmtId="3" fontId="2" fillId="0" borderId="4" xfId="0" applyNumberFormat="1" applyFont="1" applyFill="1" applyBorder="1" applyAlignment="1">
      <alignment horizontal="right" wrapText="1"/>
    </xf>
    <xf numFmtId="3" fontId="7" fillId="0" borderId="4" xfId="1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left" wrapText="1"/>
    </xf>
    <xf numFmtId="164" fontId="3" fillId="0" borderId="3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/>
    </xf>
    <xf numFmtId="164" fontId="18" fillId="0" borderId="4" xfId="0" applyNumberFormat="1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  <xf numFmtId="3" fontId="2" fillId="2" borderId="4" xfId="0" applyNumberFormat="1" applyFont="1" applyFill="1" applyBorder="1" applyAlignment="1"/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BreakPreview" zoomScaleNormal="100" zoomScaleSheetLayoutView="100" workbookViewId="0">
      <selection activeCell="A12" sqref="A11:C12"/>
    </sheetView>
  </sheetViews>
  <sheetFormatPr defaultRowHeight="14.4" x14ac:dyDescent="0.3"/>
  <cols>
    <col min="1" max="1" width="74.554687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8" t="s">
        <v>9</v>
      </c>
      <c r="B1" s="48"/>
      <c r="C1" s="48"/>
      <c r="D1" s="48"/>
      <c r="E1" s="27" t="s">
        <v>107</v>
      </c>
      <c r="F1" s="28" t="str">
        <f>TEXT(E1,"[$-FC19]ММ")</f>
        <v>05</v>
      </c>
      <c r="G1" s="28" t="str">
        <f>TEXT(E1,"[$-FC19]ДД.ММ.ГГГ \г")</f>
        <v>01.05.2015 г</v>
      </c>
      <c r="H1" s="28"/>
    </row>
    <row r="2" spans="1:8" ht="15.6" x14ac:dyDescent="0.3">
      <c r="A2" s="48" t="str">
        <f>CONCATENATE("доходов и расходов краевого бюджета за ",period," 2015 года")</f>
        <v>доходов и расходов краевого бюджета за май 2015 года</v>
      </c>
      <c r="B2" s="48"/>
      <c r="C2" s="48"/>
      <c r="D2" s="48"/>
      <c r="E2" s="27" t="s">
        <v>106</v>
      </c>
      <c r="F2" s="28" t="str">
        <f>TEXT(E2,"[$-FC19]ДД ММММ ГГГ \г")</f>
        <v>31 мая 2015 г</v>
      </c>
      <c r="G2" s="28" t="str">
        <f>TEXT(E2,"[$-FC19]ДД.ММ.ГГГ \г")</f>
        <v>31.05.2015 г</v>
      </c>
      <c r="H2" s="29"/>
    </row>
    <row r="3" spans="1:8" x14ac:dyDescent="0.3">
      <c r="A3" s="1"/>
      <c r="B3" s="2"/>
      <c r="C3" s="2"/>
      <c r="D3" s="3"/>
      <c r="E3" s="28">
        <f>EndData1+1</f>
        <v>42156</v>
      </c>
      <c r="F3" s="28" t="str">
        <f>TEXT(E3,"[$-FC19]ДД ММММ ГГГ \г")</f>
        <v>01 июня 2015 г</v>
      </c>
      <c r="G3" s="28" t="str">
        <f>TEXT(E3,"[$-FC19]ДД.ММ.ГГГ \г")</f>
        <v>01.06.2015 г</v>
      </c>
      <c r="H3" s="28"/>
    </row>
    <row r="4" spans="1:8" x14ac:dyDescent="0.3">
      <c r="A4" s="4"/>
      <c r="B4" s="5"/>
      <c r="C4" s="5"/>
      <c r="D4" s="6" t="s">
        <v>0</v>
      </c>
      <c r="E4" s="28"/>
      <c r="F4" s="28"/>
      <c r="G4" s="28"/>
      <c r="H4" s="28"/>
    </row>
    <row r="5" spans="1:8" x14ac:dyDescent="0.3">
      <c r="A5" s="49" t="str">
        <f>CONCATENATE("Остатки средств на ",G1,"ода")</f>
        <v>Остатки средств на 01.05.2015 года</v>
      </c>
      <c r="B5" s="50"/>
      <c r="C5" s="50"/>
      <c r="D5" s="63">
        <v>3745495</v>
      </c>
      <c r="E5" s="29"/>
      <c r="F5" s="28"/>
      <c r="G5" s="28"/>
      <c r="H5" s="28"/>
    </row>
    <row r="6" spans="1:8" x14ac:dyDescent="0.3">
      <c r="A6" s="44" t="s">
        <v>1</v>
      </c>
      <c r="B6" s="57"/>
      <c r="C6" s="57"/>
      <c r="D6" s="39">
        <f>D9-D7</f>
        <v>1668097.2027599998</v>
      </c>
      <c r="E6" s="28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май</v>
      </c>
      <c r="F6" s="28"/>
      <c r="G6" s="28"/>
      <c r="H6" s="28"/>
    </row>
    <row r="7" spans="1:8" x14ac:dyDescent="0.3">
      <c r="A7" s="58" t="s">
        <v>10</v>
      </c>
      <c r="B7" s="57"/>
      <c r="C7" s="57"/>
      <c r="D7" s="38">
        <v>2821026</v>
      </c>
      <c r="E7" s="28"/>
      <c r="F7" s="28"/>
      <c r="G7" s="28"/>
      <c r="H7" s="28"/>
    </row>
    <row r="8" spans="1:8" x14ac:dyDescent="0.3">
      <c r="A8" s="58" t="s">
        <v>11</v>
      </c>
      <c r="B8" s="57"/>
      <c r="C8" s="57"/>
      <c r="D8" s="38">
        <v>223418</v>
      </c>
    </row>
    <row r="9" spans="1:8" x14ac:dyDescent="0.3">
      <c r="A9" s="59" t="s">
        <v>12</v>
      </c>
      <c r="B9" s="60"/>
      <c r="C9" s="60"/>
      <c r="D9" s="42">
        <f>D11-D5+D10</f>
        <v>4489123.2027599998</v>
      </c>
    </row>
    <row r="10" spans="1:8" x14ac:dyDescent="0.3">
      <c r="A10" s="59" t="s">
        <v>13</v>
      </c>
      <c r="B10" s="60"/>
      <c r="C10" s="60"/>
      <c r="D10" s="42">
        <f>B81+'Муниципальные районы'!P36</f>
        <v>4743913.2027599998</v>
      </c>
    </row>
    <row r="11" spans="1:8" x14ac:dyDescent="0.3">
      <c r="A11" s="51" t="str">
        <f>CONCATENATE("Остатки средств на ",G3,"ода")</f>
        <v>Остатки средств на 01.06.2015 года</v>
      </c>
      <c r="B11" s="44"/>
      <c r="C11" s="44"/>
      <c r="D11" s="42">
        <v>3490705</v>
      </c>
    </row>
    <row r="12" spans="1:8" x14ac:dyDescent="0.3">
      <c r="A12" s="61" t="s">
        <v>14</v>
      </c>
      <c r="B12" s="62"/>
      <c r="C12" s="62"/>
      <c r="D12" s="40"/>
    </row>
    <row r="13" spans="1:8" x14ac:dyDescent="0.3">
      <c r="A13" s="61" t="s">
        <v>15</v>
      </c>
      <c r="B13" s="62"/>
      <c r="C13" s="62"/>
      <c r="D13" s="40">
        <f>SUM(D14:D36)</f>
        <v>1603300</v>
      </c>
    </row>
    <row r="14" spans="1:8" ht="19.8" customHeight="1" x14ac:dyDescent="0.3">
      <c r="A14" s="43" t="s">
        <v>110</v>
      </c>
      <c r="B14" s="44"/>
      <c r="C14" s="44"/>
      <c r="D14" s="39">
        <v>169231</v>
      </c>
    </row>
    <row r="15" spans="1:8" ht="39.6" customHeight="1" x14ac:dyDescent="0.3">
      <c r="A15" s="43" t="s">
        <v>108</v>
      </c>
      <c r="B15" s="44"/>
      <c r="C15" s="44"/>
      <c r="D15" s="39">
        <v>64</v>
      </c>
    </row>
    <row r="16" spans="1:8" ht="42.6" customHeight="1" x14ac:dyDescent="0.3">
      <c r="A16" s="43" t="s">
        <v>111</v>
      </c>
      <c r="B16" s="44"/>
      <c r="C16" s="44"/>
      <c r="D16" s="39">
        <v>370</v>
      </c>
    </row>
    <row r="17" spans="1:4" ht="71.400000000000006" customHeight="1" x14ac:dyDescent="0.3">
      <c r="A17" s="43" t="s">
        <v>109</v>
      </c>
      <c r="B17" s="44"/>
      <c r="C17" s="44"/>
      <c r="D17" s="39">
        <v>2335</v>
      </c>
    </row>
    <row r="18" spans="1:4" ht="74.400000000000006" customHeight="1" x14ac:dyDescent="0.3">
      <c r="A18" s="43" t="s">
        <v>112</v>
      </c>
      <c r="B18" s="44"/>
      <c r="C18" s="44"/>
      <c r="D18" s="39">
        <v>1154</v>
      </c>
    </row>
    <row r="19" spans="1:4" ht="75.599999999999994" customHeight="1" x14ac:dyDescent="0.3">
      <c r="A19" s="43" t="s">
        <v>113</v>
      </c>
      <c r="B19" s="44"/>
      <c r="C19" s="44"/>
      <c r="D19" s="41">
        <v>689797</v>
      </c>
    </row>
    <row r="20" spans="1:4" ht="15.6" customHeight="1" x14ac:dyDescent="0.3">
      <c r="A20" s="43" t="s">
        <v>114</v>
      </c>
      <c r="B20" s="44"/>
      <c r="C20" s="44"/>
      <c r="D20" s="41">
        <v>38620</v>
      </c>
    </row>
    <row r="21" spans="1:4" ht="72.599999999999994" customHeight="1" x14ac:dyDescent="0.3">
      <c r="A21" s="43" t="s">
        <v>115</v>
      </c>
      <c r="B21" s="44"/>
      <c r="C21" s="44"/>
      <c r="D21" s="39">
        <v>96</v>
      </c>
    </row>
    <row r="22" spans="1:4" ht="87.6" customHeight="1" x14ac:dyDescent="0.3">
      <c r="A22" s="43" t="s">
        <v>116</v>
      </c>
      <c r="B22" s="44"/>
      <c r="C22" s="44"/>
      <c r="D22" s="39">
        <v>4793</v>
      </c>
    </row>
    <row r="23" spans="1:4" ht="42.6" customHeight="1" x14ac:dyDescent="0.3">
      <c r="A23" s="43" t="s">
        <v>117</v>
      </c>
      <c r="B23" s="44"/>
      <c r="C23" s="44"/>
      <c r="D23" s="39" t="s">
        <v>118</v>
      </c>
    </row>
    <row r="24" spans="1:4" ht="84.6" customHeight="1" x14ac:dyDescent="0.3">
      <c r="A24" s="43" t="s">
        <v>119</v>
      </c>
      <c r="B24" s="44"/>
      <c r="C24" s="44"/>
      <c r="D24" s="41">
        <v>1144</v>
      </c>
    </row>
    <row r="25" spans="1:4" ht="30.6" customHeight="1" x14ac:dyDescent="0.3">
      <c r="A25" s="45" t="s">
        <v>120</v>
      </c>
      <c r="B25" s="46"/>
      <c r="C25" s="47"/>
      <c r="D25" s="39">
        <v>28</v>
      </c>
    </row>
    <row r="26" spans="1:4" ht="78" customHeight="1" x14ac:dyDescent="0.3">
      <c r="A26" s="43" t="s">
        <v>121</v>
      </c>
      <c r="B26" s="44"/>
      <c r="C26" s="44"/>
      <c r="D26" s="39">
        <v>301</v>
      </c>
    </row>
    <row r="27" spans="1:4" ht="33.6" customHeight="1" x14ac:dyDescent="0.3">
      <c r="A27" s="43" t="s">
        <v>122</v>
      </c>
      <c r="B27" s="44"/>
      <c r="C27" s="44"/>
      <c r="D27" s="39">
        <v>258</v>
      </c>
    </row>
    <row r="28" spans="1:4" ht="44.4" customHeight="1" x14ac:dyDescent="0.3">
      <c r="A28" s="43" t="s">
        <v>123</v>
      </c>
      <c r="B28" s="44"/>
      <c r="C28" s="44"/>
      <c r="D28" s="39">
        <v>9736</v>
      </c>
    </row>
    <row r="29" spans="1:4" ht="53.4" customHeight="1" x14ac:dyDescent="0.3">
      <c r="A29" s="43" t="s">
        <v>124</v>
      </c>
      <c r="B29" s="44"/>
      <c r="C29" s="44"/>
      <c r="D29" s="39">
        <v>28774</v>
      </c>
    </row>
    <row r="30" spans="1:4" ht="85.2" customHeight="1" x14ac:dyDescent="0.3">
      <c r="A30" s="43" t="s">
        <v>125</v>
      </c>
      <c r="B30" s="44"/>
      <c r="C30" s="44"/>
      <c r="D30" s="39">
        <v>367596</v>
      </c>
    </row>
    <row r="31" spans="1:4" ht="28.8" customHeight="1" x14ac:dyDescent="0.3">
      <c r="A31" s="43" t="s">
        <v>126</v>
      </c>
      <c r="B31" s="44"/>
      <c r="C31" s="44"/>
      <c r="D31" s="39">
        <v>54474</v>
      </c>
    </row>
    <row r="32" spans="1:4" ht="60.6" customHeight="1" x14ac:dyDescent="0.3">
      <c r="A32" s="43" t="s">
        <v>127</v>
      </c>
      <c r="B32" s="44"/>
      <c r="C32" s="44"/>
      <c r="D32" s="39">
        <v>48810</v>
      </c>
    </row>
    <row r="33" spans="1:4" ht="60.6" customHeight="1" x14ac:dyDescent="0.3">
      <c r="A33" s="43" t="s">
        <v>128</v>
      </c>
      <c r="B33" s="44"/>
      <c r="C33" s="44"/>
      <c r="D33" s="39">
        <v>5324</v>
      </c>
    </row>
    <row r="34" spans="1:4" ht="60.6" customHeight="1" x14ac:dyDescent="0.3">
      <c r="A34" s="43" t="s">
        <v>129</v>
      </c>
      <c r="B34" s="44"/>
      <c r="C34" s="44"/>
      <c r="D34" s="39">
        <v>429</v>
      </c>
    </row>
    <row r="35" spans="1:4" ht="32.4" customHeight="1" x14ac:dyDescent="0.3">
      <c r="A35" s="43" t="s">
        <v>130</v>
      </c>
      <c r="B35" s="44"/>
      <c r="C35" s="44"/>
      <c r="D35" s="39">
        <v>86000</v>
      </c>
    </row>
    <row r="36" spans="1:4" ht="46.2" customHeight="1" x14ac:dyDescent="0.3">
      <c r="A36" s="43" t="s">
        <v>117</v>
      </c>
      <c r="B36" s="44"/>
      <c r="C36" s="44"/>
      <c r="D36" s="39">
        <v>93966</v>
      </c>
    </row>
    <row r="37" spans="1:4" x14ac:dyDescent="0.3">
      <c r="A37" s="20"/>
      <c r="B37" s="21"/>
      <c r="C37" s="21"/>
      <c r="D37" s="19"/>
    </row>
    <row r="38" spans="1:4" x14ac:dyDescent="0.3">
      <c r="A38" s="22" t="s">
        <v>16</v>
      </c>
      <c r="B38" s="7"/>
      <c r="C38" s="7"/>
      <c r="D38" s="8"/>
    </row>
    <row r="39" spans="1:4" x14ac:dyDescent="0.3">
      <c r="A39" s="52" t="s">
        <v>17</v>
      </c>
      <c r="B39" s="54" t="s">
        <v>2</v>
      </c>
      <c r="C39" s="55" t="s">
        <v>3</v>
      </c>
      <c r="D39" s="56"/>
    </row>
    <row r="40" spans="1:4" ht="90" customHeight="1" x14ac:dyDescent="0.3">
      <c r="A40" s="53"/>
      <c r="B40" s="54"/>
      <c r="C40" s="23" t="s">
        <v>4</v>
      </c>
      <c r="D40" s="23" t="s">
        <v>5</v>
      </c>
    </row>
    <row r="41" spans="1:4" x14ac:dyDescent="0.3">
      <c r="A41" s="9" t="s">
        <v>66</v>
      </c>
      <c r="B41" s="24">
        <v>17117.04477</v>
      </c>
      <c r="C41" s="24">
        <v>12584.793159999999</v>
      </c>
      <c r="D41" s="24">
        <v>2636.8124400000002</v>
      </c>
    </row>
    <row r="42" spans="1:4" x14ac:dyDescent="0.3">
      <c r="A42" s="9" t="s">
        <v>67</v>
      </c>
      <c r="B42" s="24">
        <v>2862.8013000000001</v>
      </c>
      <c r="C42" s="24">
        <v>1995.0550599999999</v>
      </c>
      <c r="D42" s="24"/>
    </row>
    <row r="43" spans="1:4" x14ac:dyDescent="0.3">
      <c r="A43" s="9" t="s">
        <v>68</v>
      </c>
      <c r="B43" s="24">
        <v>5088.8765800000001</v>
      </c>
      <c r="C43" s="24">
        <v>3964.6903400000001</v>
      </c>
      <c r="D43" s="24">
        <v>1124.18624</v>
      </c>
    </row>
    <row r="44" spans="1:4" x14ac:dyDescent="0.3">
      <c r="A44" s="9" t="s">
        <v>69</v>
      </c>
      <c r="B44" s="24">
        <v>69417.420280000006</v>
      </c>
      <c r="C44" s="24">
        <v>15460.53572</v>
      </c>
      <c r="D44" s="24">
        <v>4710.86139</v>
      </c>
    </row>
    <row r="45" spans="1:4" ht="27.6" x14ac:dyDescent="0.3">
      <c r="A45" s="9" t="s">
        <v>70</v>
      </c>
      <c r="B45" s="24">
        <v>63283.515749999999</v>
      </c>
      <c r="C45" s="24">
        <v>1813.0867800000001</v>
      </c>
      <c r="D45" s="24">
        <v>1085.3340000000001</v>
      </c>
    </row>
    <row r="46" spans="1:4" x14ac:dyDescent="0.3">
      <c r="A46" s="9" t="s">
        <v>71</v>
      </c>
      <c r="B46" s="24">
        <v>9337.3678799999998</v>
      </c>
      <c r="C46" s="24">
        <v>2350.8703999999998</v>
      </c>
      <c r="D46" s="24">
        <v>514.11296000000004</v>
      </c>
    </row>
    <row r="47" spans="1:4" x14ac:dyDescent="0.3">
      <c r="A47" s="9" t="s">
        <v>72</v>
      </c>
      <c r="B47" s="24">
        <v>6359.6879499999995</v>
      </c>
      <c r="C47" s="24">
        <v>1206.97498</v>
      </c>
      <c r="D47" s="24">
        <v>395.07002</v>
      </c>
    </row>
    <row r="48" spans="1:4" x14ac:dyDescent="0.3">
      <c r="A48" s="9" t="s">
        <v>73</v>
      </c>
      <c r="B48" s="24">
        <v>288158.80329000001</v>
      </c>
      <c r="C48" s="24">
        <v>4770.8938200000002</v>
      </c>
      <c r="D48" s="24">
        <v>1075.1760400000001</v>
      </c>
    </row>
    <row r="49" spans="1:4" x14ac:dyDescent="0.3">
      <c r="A49" s="9" t="s">
        <v>74</v>
      </c>
      <c r="B49" s="24">
        <v>8011.8675000000003</v>
      </c>
      <c r="C49" s="24">
        <v>5921.9223099999999</v>
      </c>
      <c r="D49" s="24">
        <v>1725.9293</v>
      </c>
    </row>
    <row r="50" spans="1:4" x14ac:dyDescent="0.3">
      <c r="A50" s="9" t="s">
        <v>75</v>
      </c>
      <c r="B50" s="24">
        <v>208353.46987999999</v>
      </c>
      <c r="C50" s="24">
        <v>1705.97011</v>
      </c>
      <c r="D50" s="24">
        <v>599.98722999999995</v>
      </c>
    </row>
    <row r="51" spans="1:4" x14ac:dyDescent="0.3">
      <c r="A51" s="9" t="s">
        <v>76</v>
      </c>
      <c r="B51" s="24">
        <v>299575.20072000002</v>
      </c>
      <c r="C51" s="24">
        <v>73506.955560000002</v>
      </c>
      <c r="D51" s="24">
        <v>19045.3704</v>
      </c>
    </row>
    <row r="52" spans="1:4" x14ac:dyDescent="0.3">
      <c r="A52" s="9" t="s">
        <v>77</v>
      </c>
      <c r="B52" s="24">
        <v>657530.11156999995</v>
      </c>
      <c r="C52" s="24">
        <v>17056.25733</v>
      </c>
      <c r="D52" s="24">
        <v>4486.4611299999997</v>
      </c>
    </row>
    <row r="53" spans="1:4" x14ac:dyDescent="0.3">
      <c r="A53" s="9" t="s">
        <v>78</v>
      </c>
      <c r="B53" s="24">
        <v>318688.52311000001</v>
      </c>
      <c r="C53" s="24">
        <v>29522.130249999998</v>
      </c>
      <c r="D53" s="24">
        <v>8577.4397900000004</v>
      </c>
    </row>
    <row r="54" spans="1:4" x14ac:dyDescent="0.3">
      <c r="A54" s="9" t="s">
        <v>79</v>
      </c>
      <c r="B54" s="24">
        <v>62821.472529999999</v>
      </c>
      <c r="C54" s="24">
        <v>3606.1519800000001</v>
      </c>
      <c r="D54" s="24">
        <v>909.32037000000003</v>
      </c>
    </row>
    <row r="55" spans="1:4" x14ac:dyDescent="0.3">
      <c r="A55" s="9" t="s">
        <v>80</v>
      </c>
      <c r="B55" s="24">
        <v>38831.62588</v>
      </c>
      <c r="C55" s="24">
        <v>22003.294389999999</v>
      </c>
      <c r="D55" s="24">
        <v>1412.80718</v>
      </c>
    </row>
    <row r="56" spans="1:4" x14ac:dyDescent="0.3">
      <c r="A56" s="9" t="s">
        <v>81</v>
      </c>
      <c r="B56" s="24">
        <v>16778.243979999999</v>
      </c>
      <c r="C56" s="24">
        <v>1106.2772299999999</v>
      </c>
      <c r="D56" s="24">
        <v>625.25460999999996</v>
      </c>
    </row>
    <row r="57" spans="1:4" x14ac:dyDescent="0.3">
      <c r="A57" s="9" t="s">
        <v>82</v>
      </c>
      <c r="B57" s="24">
        <v>15076.865599999999</v>
      </c>
      <c r="C57" s="24">
        <v>4147.9482900000003</v>
      </c>
      <c r="D57" s="24">
        <v>1018.36895</v>
      </c>
    </row>
    <row r="58" spans="1:4" x14ac:dyDescent="0.3">
      <c r="A58" s="9" t="s">
        <v>83</v>
      </c>
      <c r="B58" s="24">
        <v>11710.30464</v>
      </c>
      <c r="C58" s="24">
        <v>2116.07528</v>
      </c>
      <c r="D58" s="24">
        <v>633.14563999999996</v>
      </c>
    </row>
    <row r="59" spans="1:4" x14ac:dyDescent="0.3">
      <c r="A59" s="9" t="s">
        <v>84</v>
      </c>
      <c r="B59" s="24">
        <v>3285.2527500000001</v>
      </c>
      <c r="C59" s="24">
        <v>1978.4226900000001</v>
      </c>
      <c r="D59" s="24">
        <v>419.27855</v>
      </c>
    </row>
    <row r="60" spans="1:4" x14ac:dyDescent="0.3">
      <c r="A60" s="9" t="s">
        <v>85</v>
      </c>
      <c r="B60" s="24">
        <v>38362.436679999999</v>
      </c>
      <c r="C60" s="24">
        <v>16541.64415</v>
      </c>
      <c r="D60" s="24">
        <v>4595.7410600000003</v>
      </c>
    </row>
    <row r="61" spans="1:4" x14ac:dyDescent="0.3">
      <c r="A61" s="9" t="s">
        <v>86</v>
      </c>
      <c r="B61" s="24">
        <v>12896.45239</v>
      </c>
      <c r="C61" s="24">
        <v>699.48400000000004</v>
      </c>
      <c r="D61" s="24">
        <v>187.13099</v>
      </c>
    </row>
    <row r="62" spans="1:4" x14ac:dyDescent="0.3">
      <c r="A62" s="9" t="s">
        <v>87</v>
      </c>
      <c r="B62" s="24">
        <v>91798.339340000006</v>
      </c>
      <c r="C62" s="24">
        <v>5209.7807599999996</v>
      </c>
      <c r="D62" s="24">
        <v>2029.12293</v>
      </c>
    </row>
    <row r="63" spans="1:4" x14ac:dyDescent="0.3">
      <c r="A63" s="9" t="s">
        <v>88</v>
      </c>
      <c r="B63" s="24">
        <v>20087.17553</v>
      </c>
      <c r="C63" s="24">
        <v>11214.393669999999</v>
      </c>
      <c r="D63" s="24">
        <v>2535.7081899999998</v>
      </c>
    </row>
    <row r="64" spans="1:4" x14ac:dyDescent="0.3">
      <c r="A64" s="9" t="s">
        <v>89</v>
      </c>
      <c r="B64" s="24">
        <v>3850.4670999999998</v>
      </c>
      <c r="C64" s="24">
        <v>2635.7674900000002</v>
      </c>
      <c r="D64" s="24">
        <v>757.38275999999996</v>
      </c>
    </row>
    <row r="65" spans="1:4" x14ac:dyDescent="0.3">
      <c r="A65" s="9" t="s">
        <v>90</v>
      </c>
      <c r="B65" s="24">
        <v>725.94804999999997</v>
      </c>
      <c r="C65" s="24">
        <v>363</v>
      </c>
      <c r="D65" s="24">
        <v>266.65233999999998</v>
      </c>
    </row>
    <row r="66" spans="1:4" x14ac:dyDescent="0.3">
      <c r="A66" s="9" t="s">
        <v>91</v>
      </c>
      <c r="B66" s="24">
        <v>3549.9912399999998</v>
      </c>
      <c r="C66" s="24">
        <v>2484.87608</v>
      </c>
      <c r="D66" s="24">
        <v>623.88581999999997</v>
      </c>
    </row>
    <row r="67" spans="1:4" x14ac:dyDescent="0.3">
      <c r="A67" s="9" t="s">
        <v>92</v>
      </c>
      <c r="B67" s="24">
        <v>2685.7059599999998</v>
      </c>
      <c r="C67" s="24">
        <v>1600</v>
      </c>
      <c r="D67" s="24">
        <v>446.21411000000001</v>
      </c>
    </row>
    <row r="68" spans="1:4" x14ac:dyDescent="0.3">
      <c r="A68" s="9" t="s">
        <v>93</v>
      </c>
      <c r="B68" s="24">
        <v>1750.58368</v>
      </c>
      <c r="C68" s="24">
        <v>1035.18849</v>
      </c>
      <c r="D68" s="24">
        <v>303.48755</v>
      </c>
    </row>
    <row r="69" spans="1:4" x14ac:dyDescent="0.3">
      <c r="A69" s="9" t="s">
        <v>94</v>
      </c>
      <c r="B69" s="24">
        <v>1482.3351500000001</v>
      </c>
      <c r="C69" s="24">
        <v>986.86869000000002</v>
      </c>
      <c r="D69" s="24">
        <v>353.8</v>
      </c>
    </row>
    <row r="70" spans="1:4" x14ac:dyDescent="0.3">
      <c r="A70" s="9" t="s">
        <v>95</v>
      </c>
      <c r="B70" s="24">
        <v>2460.1516900000001</v>
      </c>
      <c r="C70" s="24">
        <v>1610.99845</v>
      </c>
      <c r="D70" s="24">
        <v>419.22422</v>
      </c>
    </row>
    <row r="71" spans="1:4" ht="27.6" x14ac:dyDescent="0.3">
      <c r="A71" s="9" t="s">
        <v>96</v>
      </c>
      <c r="B71" s="24">
        <v>350264.72525999998</v>
      </c>
      <c r="C71" s="24">
        <v>22532.666290000001</v>
      </c>
      <c r="D71" s="24">
        <v>7511.9049000000005</v>
      </c>
    </row>
    <row r="72" spans="1:4" x14ac:dyDescent="0.3">
      <c r="A72" s="9" t="s">
        <v>97</v>
      </c>
      <c r="B72" s="24">
        <v>23.347480000000001</v>
      </c>
      <c r="C72" s="24"/>
      <c r="D72" s="24"/>
    </row>
    <row r="73" spans="1:4" x14ac:dyDescent="0.3">
      <c r="A73" s="9" t="s">
        <v>98</v>
      </c>
      <c r="B73" s="24">
        <v>2269.78955</v>
      </c>
      <c r="C73" s="24">
        <v>1506.1749199999999</v>
      </c>
      <c r="D73" s="24">
        <v>359.64262000000002</v>
      </c>
    </row>
    <row r="74" spans="1:4" x14ac:dyDescent="0.3">
      <c r="A74" s="9" t="s">
        <v>99</v>
      </c>
      <c r="B74" s="24">
        <v>2390.0030099999999</v>
      </c>
      <c r="C74" s="24">
        <v>1443.6602700000001</v>
      </c>
      <c r="D74" s="24">
        <v>792.92827999999997</v>
      </c>
    </row>
    <row r="75" spans="1:4" x14ac:dyDescent="0.3">
      <c r="A75" s="9" t="s">
        <v>100</v>
      </c>
      <c r="B75" s="24">
        <v>107188.1639</v>
      </c>
      <c r="C75" s="24">
        <v>2150.0146300000001</v>
      </c>
      <c r="D75" s="24">
        <v>931.76476000000002</v>
      </c>
    </row>
    <row r="76" spans="1:4" x14ac:dyDescent="0.3">
      <c r="A76" s="9" t="s">
        <v>101</v>
      </c>
      <c r="B76" s="24">
        <v>21762.0877</v>
      </c>
      <c r="C76" s="24">
        <v>14276.415370000001</v>
      </c>
      <c r="D76" s="24">
        <v>4313.0411599999998</v>
      </c>
    </row>
    <row r="77" spans="1:4" x14ac:dyDescent="0.3">
      <c r="A77" s="9" t="s">
        <v>102</v>
      </c>
      <c r="B77" s="24">
        <v>3365.2048399999999</v>
      </c>
      <c r="C77" s="24">
        <v>740.25189</v>
      </c>
      <c r="D77" s="24">
        <v>405.5</v>
      </c>
    </row>
    <row r="78" spans="1:4" x14ac:dyDescent="0.3">
      <c r="A78" s="9" t="s">
        <v>103</v>
      </c>
      <c r="B78" s="24">
        <v>4106.1399099999999</v>
      </c>
      <c r="C78" s="24">
        <v>1979.88606</v>
      </c>
      <c r="D78" s="24">
        <v>565.89314999999999</v>
      </c>
    </row>
    <row r="79" spans="1:4" x14ac:dyDescent="0.3">
      <c r="A79" s="9" t="s">
        <v>104</v>
      </c>
      <c r="B79" s="24">
        <v>4554.1291300000003</v>
      </c>
      <c r="C79" s="24">
        <v>2181.1912299999999</v>
      </c>
      <c r="D79" s="24">
        <v>412.09505000000001</v>
      </c>
    </row>
    <row r="80" spans="1:4" ht="27.6" x14ac:dyDescent="0.3">
      <c r="A80" s="9" t="s">
        <v>105</v>
      </c>
      <c r="B80" s="24">
        <v>2031.70705</v>
      </c>
      <c r="C80" s="24">
        <v>608.08217000000002</v>
      </c>
      <c r="D80" s="24">
        <v>167.03818000000001</v>
      </c>
    </row>
    <row r="81" spans="1:4" x14ac:dyDescent="0.3">
      <c r="A81" s="25" t="s">
        <v>2</v>
      </c>
      <c r="B81" s="26">
        <v>2779893.3406000002</v>
      </c>
      <c r="C81" s="26">
        <v>298618.65029000002</v>
      </c>
      <c r="D81" s="26">
        <v>78973.074309999996</v>
      </c>
    </row>
  </sheetData>
  <mergeCells count="37">
    <mergeCell ref="A1:D1"/>
    <mergeCell ref="A2:D2"/>
    <mergeCell ref="A5:C5"/>
    <mergeCell ref="A11:C11"/>
    <mergeCell ref="A39:A40"/>
    <mergeCell ref="B39:B40"/>
    <mergeCell ref="C39:D39"/>
    <mergeCell ref="A6:C6"/>
    <mergeCell ref="A7:C7"/>
    <mergeCell ref="A8:C8"/>
    <mergeCell ref="A9:C9"/>
    <mergeCell ref="A10:C10"/>
    <mergeCell ref="A12:C12"/>
    <mergeCell ref="A13:C13"/>
    <mergeCell ref="A15:C15"/>
    <mergeCell ref="A16:C16"/>
    <mergeCell ref="A14:C14"/>
    <mergeCell ref="A27:C27"/>
    <mergeCell ref="A28:C28"/>
    <mergeCell ref="A29:C29"/>
    <mergeCell ref="A30:C30"/>
    <mergeCell ref="A17:C17"/>
    <mergeCell ref="A18:C18"/>
    <mergeCell ref="A26:C26"/>
    <mergeCell ref="A19:C19"/>
    <mergeCell ref="A20:C20"/>
    <mergeCell ref="A21:C21"/>
    <mergeCell ref="A22:C22"/>
    <mergeCell ref="A23:C23"/>
    <mergeCell ref="A24:C24"/>
    <mergeCell ref="A25:C25"/>
    <mergeCell ref="A36:C36"/>
    <mergeCell ref="A31:C31"/>
    <mergeCell ref="A32:C32"/>
    <mergeCell ref="A33:C33"/>
    <mergeCell ref="A34:C34"/>
    <mergeCell ref="A35:C35"/>
  </mergeCells>
  <pageMargins left="0.70866141732283472" right="0.28999999999999998" top="0.25" bottom="0.36" header="0.17" footer="0.21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view="pageBreakPreview" topLeftCell="D1" zoomScaleNormal="100" zoomScaleSheetLayoutView="100" workbookViewId="0">
      <selection activeCell="E3" sqref="E3"/>
    </sheetView>
  </sheetViews>
  <sheetFormatPr defaultRowHeight="14.4" x14ac:dyDescent="0.3"/>
  <cols>
    <col min="1" max="1" width="45.77734375" customWidth="1"/>
    <col min="2" max="2" width="13.109375" customWidth="1"/>
    <col min="3" max="3" width="13.33203125" customWidth="1"/>
    <col min="4" max="4" width="13.88671875" customWidth="1"/>
    <col min="5" max="5" width="13.109375" customWidth="1"/>
    <col min="6" max="6" width="13.44140625" customWidth="1"/>
    <col min="7" max="7" width="13.5546875" customWidth="1"/>
    <col min="8" max="8" width="13.44140625" customWidth="1"/>
    <col min="9" max="9" width="13.33203125" customWidth="1"/>
    <col min="10" max="10" width="12.6640625" customWidth="1"/>
    <col min="11" max="11" width="9.5546875" customWidth="1"/>
    <col min="12" max="12" width="13.109375" customWidth="1"/>
    <col min="13" max="13" width="13.44140625" customWidth="1"/>
    <col min="14" max="14" width="13" customWidth="1"/>
    <col min="15" max="15" width="13.44140625" customWidth="1"/>
    <col min="16" max="16" width="9.5546875" customWidth="1"/>
  </cols>
  <sheetData>
    <row r="1" spans="1:20" s="14" customFormat="1" ht="15.6" x14ac:dyDescent="0.3">
      <c r="A1" s="17"/>
      <c r="C1" s="15" t="s">
        <v>8</v>
      </c>
    </row>
    <row r="2" spans="1:20" x14ac:dyDescent="0.3">
      <c r="A2" s="18" t="str">
        <f>TEXT(EndData2,"[$-FC19]ДД.ММ.ГГГ")</f>
        <v>00.01.1900</v>
      </c>
      <c r="C2" s="10"/>
      <c r="P2" s="12" t="s">
        <v>7</v>
      </c>
    </row>
    <row r="3" spans="1:20" s="13" customFormat="1" ht="52.8" x14ac:dyDescent="0.25">
      <c r="A3" s="16" t="s">
        <v>18</v>
      </c>
      <c r="B3" s="34" t="s">
        <v>19</v>
      </c>
      <c r="C3" s="35" t="s">
        <v>20</v>
      </c>
      <c r="D3" s="35" t="s">
        <v>21</v>
      </c>
      <c r="E3" s="35" t="s">
        <v>22</v>
      </c>
      <c r="F3" s="35" t="s">
        <v>23</v>
      </c>
      <c r="G3" s="35" t="s">
        <v>24</v>
      </c>
      <c r="H3" s="35" t="s">
        <v>25</v>
      </c>
      <c r="I3" s="35" t="s">
        <v>26</v>
      </c>
      <c r="J3" s="35" t="s">
        <v>27</v>
      </c>
      <c r="K3" s="35" t="s">
        <v>28</v>
      </c>
      <c r="L3" s="35" t="s">
        <v>29</v>
      </c>
      <c r="M3" s="35" t="s">
        <v>30</v>
      </c>
      <c r="N3" s="35" t="s">
        <v>31</v>
      </c>
      <c r="O3" s="35" t="s">
        <v>32</v>
      </c>
      <c r="P3" s="11" t="s">
        <v>6</v>
      </c>
    </row>
    <row r="4" spans="1:20" ht="27.6" x14ac:dyDescent="0.3">
      <c r="A4" s="33" t="s">
        <v>33</v>
      </c>
      <c r="B4" s="36"/>
      <c r="C4" s="36"/>
      <c r="D4" s="36"/>
      <c r="E4" s="36"/>
      <c r="F4" s="36"/>
      <c r="G4" s="36"/>
      <c r="H4" s="36"/>
      <c r="I4" s="36"/>
      <c r="J4" s="36">
        <v>1341.7130999999999</v>
      </c>
      <c r="K4" s="36">
        <v>189.8407</v>
      </c>
      <c r="L4" s="36"/>
      <c r="M4" s="36"/>
      <c r="N4" s="36"/>
      <c r="O4" s="36"/>
      <c r="P4" s="37">
        <v>1531.5537999999999</v>
      </c>
      <c r="Q4" s="32"/>
      <c r="R4" s="32"/>
      <c r="S4" s="32"/>
      <c r="T4" s="32"/>
    </row>
    <row r="5" spans="1:20" ht="41.4" x14ac:dyDescent="0.3">
      <c r="A5" s="33" t="s">
        <v>34</v>
      </c>
      <c r="B5" s="36"/>
      <c r="C5" s="36">
        <v>12804.7094</v>
      </c>
      <c r="D5" s="36">
        <v>19227.25</v>
      </c>
      <c r="E5" s="36">
        <v>7856.25</v>
      </c>
      <c r="F5" s="36">
        <v>8096.5934399999996</v>
      </c>
      <c r="G5" s="36">
        <v>22292.25</v>
      </c>
      <c r="H5" s="36"/>
      <c r="I5" s="36">
        <v>5040.2331000000004</v>
      </c>
      <c r="J5" s="36">
        <v>313.79109999999997</v>
      </c>
      <c r="K5" s="36">
        <v>4621.5672999999997</v>
      </c>
      <c r="L5" s="36">
        <v>23750.25</v>
      </c>
      <c r="M5" s="36">
        <v>9227.3076000000001</v>
      </c>
      <c r="N5" s="36">
        <v>6000</v>
      </c>
      <c r="O5" s="36">
        <v>26784.75</v>
      </c>
      <c r="P5" s="37">
        <v>146014.95194</v>
      </c>
      <c r="Q5" s="32"/>
      <c r="R5" s="32"/>
      <c r="S5" s="32"/>
      <c r="T5" s="32"/>
    </row>
    <row r="6" spans="1:20" ht="27.6" x14ac:dyDescent="0.3">
      <c r="A6" s="33" t="s">
        <v>35</v>
      </c>
      <c r="B6" s="36">
        <v>21028.571599999999</v>
      </c>
      <c r="C6" s="36">
        <v>950</v>
      </c>
      <c r="D6" s="36">
        <v>75</v>
      </c>
      <c r="E6" s="36"/>
      <c r="F6" s="36"/>
      <c r="G6" s="36">
        <v>141.52000000000001</v>
      </c>
      <c r="H6" s="36">
        <v>45</v>
      </c>
      <c r="I6" s="36"/>
      <c r="J6" s="36">
        <v>166.6</v>
      </c>
      <c r="K6" s="36"/>
      <c r="L6" s="36">
        <v>151</v>
      </c>
      <c r="M6" s="36">
        <v>104.19159999999999</v>
      </c>
      <c r="N6" s="36">
        <v>213.76480000000001</v>
      </c>
      <c r="O6" s="36">
        <v>594</v>
      </c>
      <c r="P6" s="37">
        <v>23469.648000000001</v>
      </c>
      <c r="Q6" s="32"/>
      <c r="R6" s="32"/>
      <c r="S6" s="32"/>
      <c r="T6" s="32"/>
    </row>
    <row r="7" spans="1:20" ht="59.4" customHeight="1" x14ac:dyDescent="0.3">
      <c r="A7" s="33" t="s">
        <v>36</v>
      </c>
      <c r="B7" s="36">
        <v>129800.47373</v>
      </c>
      <c r="C7" s="36">
        <v>91686.782399999996</v>
      </c>
      <c r="D7" s="36">
        <v>17634.075000000001</v>
      </c>
      <c r="E7" s="36">
        <v>12787.258</v>
      </c>
      <c r="F7" s="36">
        <v>5281.7364600000001</v>
      </c>
      <c r="G7" s="36">
        <v>16419.924999999999</v>
      </c>
      <c r="H7" s="36"/>
      <c r="I7" s="36">
        <v>6257.6046100000003</v>
      </c>
      <c r="J7" s="36">
        <v>24076.908820000001</v>
      </c>
      <c r="K7" s="36">
        <v>5000</v>
      </c>
      <c r="L7" s="36">
        <v>11217.402910000001</v>
      </c>
      <c r="M7" s="36">
        <v>15928.608270000001</v>
      </c>
      <c r="N7" s="36">
        <v>8155.1366399999997</v>
      </c>
      <c r="O7" s="36">
        <v>17347.679</v>
      </c>
      <c r="P7" s="37">
        <v>361593.59084000002</v>
      </c>
      <c r="Q7" s="32"/>
      <c r="R7" s="32"/>
      <c r="S7" s="32"/>
      <c r="T7" s="32"/>
    </row>
    <row r="8" spans="1:20" ht="93.6" customHeight="1" x14ac:dyDescent="0.3">
      <c r="A8" s="33" t="s">
        <v>37</v>
      </c>
      <c r="B8" s="36">
        <v>89.772400000000005</v>
      </c>
      <c r="C8" s="36">
        <v>4105.2049999999999</v>
      </c>
      <c r="D8" s="36"/>
      <c r="E8" s="36">
        <v>7645.6237199999996</v>
      </c>
      <c r="F8" s="36"/>
      <c r="G8" s="36"/>
      <c r="H8" s="36">
        <v>1744.027</v>
      </c>
      <c r="I8" s="36">
        <v>132</v>
      </c>
      <c r="J8" s="36"/>
      <c r="K8" s="36">
        <v>2806.85</v>
      </c>
      <c r="L8" s="36">
        <v>309</v>
      </c>
      <c r="M8" s="36">
        <v>500</v>
      </c>
      <c r="N8" s="36">
        <v>435.1</v>
      </c>
      <c r="O8" s="36"/>
      <c r="P8" s="37">
        <v>17767.578119999998</v>
      </c>
      <c r="Q8" s="32"/>
      <c r="R8" s="32"/>
      <c r="S8" s="32"/>
      <c r="T8" s="32"/>
    </row>
    <row r="9" spans="1:20" ht="67.2" customHeight="1" x14ac:dyDescent="0.3">
      <c r="A9" s="33" t="s">
        <v>38</v>
      </c>
      <c r="B9" s="36">
        <v>59724.354319999999</v>
      </c>
      <c r="C9" s="36">
        <v>13415.263300000001</v>
      </c>
      <c r="D9" s="36"/>
      <c r="E9" s="36"/>
      <c r="F9" s="36"/>
      <c r="G9" s="36"/>
      <c r="H9" s="36"/>
      <c r="I9" s="36">
        <v>3790</v>
      </c>
      <c r="J9" s="36">
        <v>30025.159970000001</v>
      </c>
      <c r="K9" s="36">
        <v>6514.5950499999999</v>
      </c>
      <c r="L9" s="36"/>
      <c r="M9" s="36"/>
      <c r="N9" s="36"/>
      <c r="O9" s="36"/>
      <c r="P9" s="37">
        <v>113469.37264</v>
      </c>
      <c r="Q9" s="32"/>
      <c r="R9" s="32"/>
      <c r="S9" s="32"/>
      <c r="T9" s="32"/>
    </row>
    <row r="10" spans="1:20" ht="87.6" customHeight="1" x14ac:dyDescent="0.3">
      <c r="A10" s="33" t="s">
        <v>39</v>
      </c>
      <c r="B10" s="36">
        <v>124.00620000000001</v>
      </c>
      <c r="C10" s="36">
        <v>45.356850000000001</v>
      </c>
      <c r="D10" s="36"/>
      <c r="E10" s="36"/>
      <c r="F10" s="36"/>
      <c r="G10" s="36"/>
      <c r="H10" s="36"/>
      <c r="I10" s="36"/>
      <c r="J10" s="36">
        <v>31.953880000000002</v>
      </c>
      <c r="K10" s="36"/>
      <c r="L10" s="36"/>
      <c r="M10" s="36"/>
      <c r="N10" s="36"/>
      <c r="O10" s="36"/>
      <c r="P10" s="37">
        <v>201.31693000000001</v>
      </c>
      <c r="Q10" s="32"/>
      <c r="R10" s="32"/>
      <c r="S10" s="32"/>
      <c r="T10" s="32"/>
    </row>
    <row r="11" spans="1:20" ht="73.8" customHeight="1" x14ac:dyDescent="0.3">
      <c r="A11" s="33" t="s">
        <v>40</v>
      </c>
      <c r="B11" s="36"/>
      <c r="C11" s="36">
        <v>4409.5015000000003</v>
      </c>
      <c r="D11" s="36">
        <v>660.75</v>
      </c>
      <c r="E11" s="36">
        <v>366.5</v>
      </c>
      <c r="F11" s="36">
        <v>157.77020999999999</v>
      </c>
      <c r="G11" s="36">
        <v>624.41666999999995</v>
      </c>
      <c r="H11" s="36"/>
      <c r="I11" s="36">
        <v>42.982799999999997</v>
      </c>
      <c r="J11" s="36"/>
      <c r="K11" s="36"/>
      <c r="L11" s="36">
        <v>271.55802</v>
      </c>
      <c r="M11" s="36">
        <v>240.98690999999999</v>
      </c>
      <c r="N11" s="36">
        <v>249.8167</v>
      </c>
      <c r="O11" s="36">
        <v>142.25</v>
      </c>
      <c r="P11" s="37">
        <v>7166.5328099999997</v>
      </c>
      <c r="Q11" s="32"/>
      <c r="R11" s="32"/>
      <c r="S11" s="32"/>
      <c r="T11" s="32"/>
    </row>
    <row r="12" spans="1:20" ht="82.8" x14ac:dyDescent="0.3">
      <c r="A12" s="33" t="s">
        <v>41</v>
      </c>
      <c r="B12" s="36">
        <v>880.17499999999995</v>
      </c>
      <c r="C12" s="36">
        <v>313.09500000000003</v>
      </c>
      <c r="D12" s="36">
        <v>162.19999999999999</v>
      </c>
      <c r="E12" s="36">
        <v>163</v>
      </c>
      <c r="F12" s="36">
        <v>86.048910000000006</v>
      </c>
      <c r="G12" s="36">
        <v>86.083330000000004</v>
      </c>
      <c r="H12" s="36"/>
      <c r="I12" s="36">
        <v>99.376900000000006</v>
      </c>
      <c r="J12" s="36">
        <v>97</v>
      </c>
      <c r="K12" s="36"/>
      <c r="L12" s="36">
        <v>92.796199999999999</v>
      </c>
      <c r="M12" s="36">
        <v>92.796210000000002</v>
      </c>
      <c r="N12" s="36">
        <v>68.5</v>
      </c>
      <c r="O12" s="36">
        <v>134.45750000000001</v>
      </c>
      <c r="P12" s="37">
        <v>2275.5290500000001</v>
      </c>
      <c r="Q12" s="32"/>
      <c r="R12" s="32"/>
      <c r="S12" s="32"/>
      <c r="T12" s="32"/>
    </row>
    <row r="13" spans="1:20" ht="55.2" x14ac:dyDescent="0.3">
      <c r="A13" s="33" t="s">
        <v>42</v>
      </c>
      <c r="B13" s="36">
        <v>972.15700000000004</v>
      </c>
      <c r="C13" s="36">
        <v>516.65</v>
      </c>
      <c r="D13" s="36">
        <v>369</v>
      </c>
      <c r="E13" s="36">
        <v>122.6</v>
      </c>
      <c r="F13" s="36">
        <v>140</v>
      </c>
      <c r="G13" s="36">
        <v>374.7</v>
      </c>
      <c r="H13" s="36">
        <v>145</v>
      </c>
      <c r="I13" s="36">
        <v>101.5</v>
      </c>
      <c r="J13" s="36">
        <v>346.4</v>
      </c>
      <c r="K13" s="36"/>
      <c r="L13" s="36">
        <v>130</v>
      </c>
      <c r="M13" s="36">
        <v>200</v>
      </c>
      <c r="N13" s="36">
        <v>184.58099999999999</v>
      </c>
      <c r="O13" s="36">
        <v>85.141480000000001</v>
      </c>
      <c r="P13" s="37">
        <v>3687.72948</v>
      </c>
      <c r="Q13" s="32"/>
      <c r="R13" s="32"/>
      <c r="S13" s="32"/>
      <c r="T13" s="32"/>
    </row>
    <row r="14" spans="1:20" ht="69" x14ac:dyDescent="0.3">
      <c r="A14" s="33" t="s">
        <v>43</v>
      </c>
      <c r="B14" s="36">
        <v>2271.2629999999999</v>
      </c>
      <c r="C14" s="36">
        <v>913.10299999999995</v>
      </c>
      <c r="D14" s="36">
        <v>218</v>
      </c>
      <c r="E14" s="36">
        <v>246.5</v>
      </c>
      <c r="F14" s="36">
        <v>115</v>
      </c>
      <c r="G14" s="36">
        <v>159.27000000000001</v>
      </c>
      <c r="H14" s="36">
        <v>101.75</v>
      </c>
      <c r="I14" s="36">
        <v>95</v>
      </c>
      <c r="J14" s="36">
        <v>314.14499999999998</v>
      </c>
      <c r="K14" s="36">
        <v>55</v>
      </c>
      <c r="L14" s="36">
        <v>218.80119999999999</v>
      </c>
      <c r="M14" s="36">
        <v>201.72863000000001</v>
      </c>
      <c r="N14" s="36">
        <v>195.76222000000001</v>
      </c>
      <c r="O14" s="36">
        <v>147.49942999999999</v>
      </c>
      <c r="P14" s="37">
        <v>5252.8224799999998</v>
      </c>
      <c r="Q14" s="32"/>
      <c r="R14" s="32"/>
      <c r="S14" s="32"/>
      <c r="T14" s="32"/>
    </row>
    <row r="15" spans="1:20" ht="108" customHeight="1" x14ac:dyDescent="0.3">
      <c r="A15" s="33" t="s">
        <v>44</v>
      </c>
      <c r="B15" s="36">
        <v>19597.893029999999</v>
      </c>
      <c r="C15" s="36">
        <v>1853.058</v>
      </c>
      <c r="D15" s="36">
        <v>115</v>
      </c>
      <c r="E15" s="36"/>
      <c r="F15" s="36"/>
      <c r="G15" s="36"/>
      <c r="H15" s="36"/>
      <c r="I15" s="36"/>
      <c r="J15" s="36">
        <v>230</v>
      </c>
      <c r="K15" s="36"/>
      <c r="L15" s="36"/>
      <c r="M15" s="36"/>
      <c r="N15" s="36"/>
      <c r="O15" s="36"/>
      <c r="P15" s="37">
        <v>21795.95103</v>
      </c>
      <c r="Q15" s="32"/>
      <c r="R15" s="32"/>
      <c r="S15" s="32"/>
      <c r="T15" s="32"/>
    </row>
    <row r="16" spans="1:20" ht="95.4" customHeight="1" x14ac:dyDescent="0.3">
      <c r="A16" s="33" t="s">
        <v>45</v>
      </c>
      <c r="B16" s="36"/>
      <c r="C16" s="36">
        <v>3457.65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>
        <v>3457.65</v>
      </c>
      <c r="Q16" s="32"/>
      <c r="R16" s="32"/>
      <c r="S16" s="32"/>
      <c r="T16" s="32"/>
    </row>
    <row r="17" spans="1:20" ht="87.6" customHeight="1" x14ac:dyDescent="0.3">
      <c r="A17" s="33" t="s">
        <v>46</v>
      </c>
      <c r="B17" s="36"/>
      <c r="C17" s="36"/>
      <c r="D17" s="36"/>
      <c r="E17" s="36"/>
      <c r="F17" s="36"/>
      <c r="G17" s="36">
        <v>9.3770000000000007</v>
      </c>
      <c r="H17" s="36"/>
      <c r="I17" s="36"/>
      <c r="J17" s="36">
        <v>29</v>
      </c>
      <c r="K17" s="36"/>
      <c r="L17" s="36"/>
      <c r="M17" s="36"/>
      <c r="N17" s="36"/>
      <c r="O17" s="36"/>
      <c r="P17" s="37">
        <v>38.377000000000002</v>
      </c>
      <c r="Q17" s="32"/>
      <c r="R17" s="32"/>
      <c r="S17" s="32"/>
      <c r="T17" s="32"/>
    </row>
    <row r="18" spans="1:20" ht="314.39999999999998" customHeight="1" x14ac:dyDescent="0.3">
      <c r="A18" s="33" t="s">
        <v>47</v>
      </c>
      <c r="B18" s="36">
        <v>11626.9</v>
      </c>
      <c r="C18" s="36">
        <v>8900</v>
      </c>
      <c r="D18" s="36">
        <v>1457.2329999999999</v>
      </c>
      <c r="E18" s="36">
        <v>740</v>
      </c>
      <c r="F18" s="36"/>
      <c r="G18" s="36">
        <v>2600</v>
      </c>
      <c r="H18" s="36">
        <v>1142.29621</v>
      </c>
      <c r="I18" s="36">
        <v>87.313000000000002</v>
      </c>
      <c r="J18" s="36">
        <v>2818</v>
      </c>
      <c r="K18" s="36">
        <v>200</v>
      </c>
      <c r="L18" s="36">
        <v>720</v>
      </c>
      <c r="M18" s="36"/>
      <c r="N18" s="36">
        <v>1621.38582</v>
      </c>
      <c r="O18" s="36">
        <v>879.24167</v>
      </c>
      <c r="P18" s="37">
        <v>32792.369700000003</v>
      </c>
      <c r="Q18" s="32"/>
      <c r="R18" s="32"/>
      <c r="S18" s="32"/>
      <c r="T18" s="32"/>
    </row>
    <row r="19" spans="1:20" ht="138" x14ac:dyDescent="0.3">
      <c r="A19" s="33" t="s">
        <v>48</v>
      </c>
      <c r="B19" s="36">
        <v>380618.03019999998</v>
      </c>
      <c r="C19" s="36">
        <v>150585.58100000001</v>
      </c>
      <c r="D19" s="36">
        <v>40350.959999999999</v>
      </c>
      <c r="E19" s="36">
        <v>29000</v>
      </c>
      <c r="F19" s="36">
        <v>10000</v>
      </c>
      <c r="G19" s="36">
        <v>68430</v>
      </c>
      <c r="H19" s="36">
        <v>415.767</v>
      </c>
      <c r="I19" s="36">
        <v>6400</v>
      </c>
      <c r="J19" s="36">
        <v>57434</v>
      </c>
      <c r="K19" s="36">
        <v>18163</v>
      </c>
      <c r="L19" s="36">
        <v>15000</v>
      </c>
      <c r="M19" s="36"/>
      <c r="N19" s="36">
        <v>24864.788919999999</v>
      </c>
      <c r="O19" s="36">
        <v>17941.203560000002</v>
      </c>
      <c r="P19" s="37">
        <v>819203.33068000001</v>
      </c>
      <c r="Q19" s="32"/>
      <c r="R19" s="32"/>
      <c r="S19" s="32"/>
      <c r="T19" s="32"/>
    </row>
    <row r="20" spans="1:20" ht="82.8" x14ac:dyDescent="0.3">
      <c r="A20" s="33" t="s">
        <v>49</v>
      </c>
      <c r="B20" s="36">
        <v>6000</v>
      </c>
      <c r="C20" s="36">
        <v>4900</v>
      </c>
      <c r="D20" s="36">
        <v>800</v>
      </c>
      <c r="E20" s="36"/>
      <c r="F20" s="36">
        <v>250</v>
      </c>
      <c r="G20" s="36">
        <v>1915</v>
      </c>
      <c r="H20" s="36">
        <v>490</v>
      </c>
      <c r="I20" s="36">
        <v>50</v>
      </c>
      <c r="J20" s="36"/>
      <c r="K20" s="36">
        <v>250</v>
      </c>
      <c r="L20" s="36">
        <v>2164.91</v>
      </c>
      <c r="M20" s="36"/>
      <c r="N20" s="36">
        <v>920.94439999999997</v>
      </c>
      <c r="O20" s="36"/>
      <c r="P20" s="37">
        <v>17740.8544</v>
      </c>
      <c r="Q20" s="32"/>
      <c r="R20" s="32"/>
      <c r="S20" s="32"/>
      <c r="T20" s="32"/>
    </row>
    <row r="21" spans="1:20" ht="142.19999999999999" customHeight="1" x14ac:dyDescent="0.3">
      <c r="A21" s="33" t="s">
        <v>50</v>
      </c>
      <c r="B21" s="36">
        <v>166.82257000000001</v>
      </c>
      <c r="C21" s="36">
        <v>30.505420000000001</v>
      </c>
      <c r="D21" s="36"/>
      <c r="E21" s="36"/>
      <c r="F21" s="36">
        <v>3.7250000000000001</v>
      </c>
      <c r="G21" s="36"/>
      <c r="H21" s="36"/>
      <c r="I21" s="36"/>
      <c r="J21" s="36">
        <v>7.45</v>
      </c>
      <c r="K21" s="36"/>
      <c r="L21" s="36"/>
      <c r="M21" s="36"/>
      <c r="N21" s="36"/>
      <c r="O21" s="36"/>
      <c r="P21" s="37">
        <v>208.50299000000001</v>
      </c>
      <c r="Q21" s="32"/>
      <c r="R21" s="32"/>
      <c r="S21" s="32"/>
      <c r="T21" s="32"/>
    </row>
    <row r="22" spans="1:20" ht="120" customHeight="1" x14ac:dyDescent="0.3">
      <c r="A22" s="33" t="s">
        <v>51</v>
      </c>
      <c r="B22" s="36">
        <v>6639.6559999999999</v>
      </c>
      <c r="C22" s="36">
        <v>2040</v>
      </c>
      <c r="D22" s="36">
        <v>100</v>
      </c>
      <c r="E22" s="36"/>
      <c r="F22" s="36"/>
      <c r="G22" s="36">
        <v>350</v>
      </c>
      <c r="H22" s="36">
        <v>59</v>
      </c>
      <c r="I22" s="36">
        <v>21.75</v>
      </c>
      <c r="J22" s="36">
        <v>900</v>
      </c>
      <c r="K22" s="36">
        <v>247.5</v>
      </c>
      <c r="L22" s="36">
        <v>739.08299999999997</v>
      </c>
      <c r="M22" s="36">
        <v>45</v>
      </c>
      <c r="N22" s="36">
        <v>120</v>
      </c>
      <c r="O22" s="36">
        <v>680</v>
      </c>
      <c r="P22" s="37">
        <v>11941.989</v>
      </c>
      <c r="Q22" s="32"/>
      <c r="R22" s="32"/>
      <c r="S22" s="32"/>
      <c r="T22" s="32"/>
    </row>
    <row r="23" spans="1:20" ht="88.2" customHeight="1" x14ac:dyDescent="0.3">
      <c r="A23" s="33" t="s">
        <v>52</v>
      </c>
      <c r="B23" s="36"/>
      <c r="C23" s="36"/>
      <c r="D23" s="36"/>
      <c r="E23" s="36"/>
      <c r="F23" s="36"/>
      <c r="G23" s="36">
        <v>3000</v>
      </c>
      <c r="H23" s="36"/>
      <c r="I23" s="36"/>
      <c r="J23" s="36"/>
      <c r="K23" s="36">
        <v>446</v>
      </c>
      <c r="L23" s="36"/>
      <c r="M23" s="36"/>
      <c r="N23" s="36">
        <v>2456</v>
      </c>
      <c r="O23" s="36">
        <v>500</v>
      </c>
      <c r="P23" s="37">
        <v>6402</v>
      </c>
      <c r="Q23" s="32"/>
      <c r="R23" s="32"/>
      <c r="S23" s="32"/>
      <c r="T23" s="32"/>
    </row>
    <row r="24" spans="1:20" ht="110.4" x14ac:dyDescent="0.3">
      <c r="A24" s="33" t="s">
        <v>53</v>
      </c>
      <c r="B24" s="36">
        <v>134178.7861</v>
      </c>
      <c r="C24" s="36">
        <v>43015.312760000001</v>
      </c>
      <c r="D24" s="36">
        <v>11406.637000000001</v>
      </c>
      <c r="E24" s="36">
        <v>5650</v>
      </c>
      <c r="F24" s="36">
        <v>1450</v>
      </c>
      <c r="G24" s="36">
        <v>7885</v>
      </c>
      <c r="H24" s="36"/>
      <c r="I24" s="36">
        <v>870</v>
      </c>
      <c r="J24" s="36">
        <v>14795.2</v>
      </c>
      <c r="K24" s="36">
        <v>2251.3000000000002</v>
      </c>
      <c r="L24" s="36">
        <v>1600</v>
      </c>
      <c r="M24" s="36"/>
      <c r="N24" s="36">
        <v>3455.4334800000001</v>
      </c>
      <c r="O24" s="36">
        <v>4500.7856000000002</v>
      </c>
      <c r="P24" s="37">
        <v>231058.45494</v>
      </c>
      <c r="Q24" s="32"/>
      <c r="R24" s="32"/>
      <c r="S24" s="32"/>
      <c r="T24" s="32"/>
    </row>
    <row r="25" spans="1:20" ht="55.2" x14ac:dyDescent="0.3">
      <c r="A25" s="33" t="s">
        <v>54</v>
      </c>
      <c r="B25" s="36">
        <v>42124.583330000001</v>
      </c>
      <c r="C25" s="36">
        <v>8093.8673500000004</v>
      </c>
      <c r="D25" s="36">
        <v>2600</v>
      </c>
      <c r="E25" s="36">
        <v>1768.25</v>
      </c>
      <c r="F25" s="36">
        <v>330</v>
      </c>
      <c r="G25" s="36">
        <v>3340</v>
      </c>
      <c r="H25" s="36">
        <v>386.46199999999999</v>
      </c>
      <c r="I25" s="36">
        <v>115</v>
      </c>
      <c r="J25" s="36">
        <v>2300</v>
      </c>
      <c r="K25" s="36">
        <v>1000</v>
      </c>
      <c r="L25" s="36">
        <v>717.88224000000002</v>
      </c>
      <c r="M25" s="36">
        <v>806.44899999999996</v>
      </c>
      <c r="N25" s="36">
        <v>1755.5352800000001</v>
      </c>
      <c r="O25" s="36">
        <v>1415.9216300000001</v>
      </c>
      <c r="P25" s="37">
        <v>66753.950830000002</v>
      </c>
      <c r="Q25" s="32"/>
      <c r="R25" s="32"/>
      <c r="S25" s="32"/>
      <c r="T25" s="32"/>
    </row>
    <row r="26" spans="1:20" ht="82.8" x14ac:dyDescent="0.3">
      <c r="A26" s="33" t="s">
        <v>55</v>
      </c>
      <c r="B26" s="36">
        <v>5033.4042799999997</v>
      </c>
      <c r="C26" s="36">
        <v>1982.682</v>
      </c>
      <c r="D26" s="36">
        <v>435.21699999999998</v>
      </c>
      <c r="E26" s="36">
        <v>390</v>
      </c>
      <c r="F26" s="36">
        <v>51.75</v>
      </c>
      <c r="G26" s="36">
        <v>700</v>
      </c>
      <c r="H26" s="36"/>
      <c r="I26" s="36">
        <v>41</v>
      </c>
      <c r="J26" s="36">
        <v>1200</v>
      </c>
      <c r="K26" s="36">
        <v>208.70500000000001</v>
      </c>
      <c r="L26" s="36">
        <v>150</v>
      </c>
      <c r="M26" s="36"/>
      <c r="N26" s="36">
        <v>110.47863</v>
      </c>
      <c r="O26" s="36">
        <v>487.50004999999999</v>
      </c>
      <c r="P26" s="37">
        <v>10790.73696</v>
      </c>
      <c r="Q26" s="32"/>
      <c r="R26" s="32"/>
      <c r="S26" s="32"/>
      <c r="T26" s="32"/>
    </row>
    <row r="27" spans="1:20" ht="69" x14ac:dyDescent="0.3">
      <c r="A27" s="33" t="s">
        <v>56</v>
      </c>
      <c r="B27" s="36">
        <v>150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>
        <v>150</v>
      </c>
      <c r="Q27" s="32"/>
      <c r="R27" s="32"/>
      <c r="S27" s="32"/>
      <c r="T27" s="32"/>
    </row>
    <row r="28" spans="1:20" ht="55.2" x14ac:dyDescent="0.3">
      <c r="A28" s="33" t="s">
        <v>57</v>
      </c>
      <c r="B28" s="36">
        <v>50</v>
      </c>
      <c r="C28" s="36"/>
      <c r="D28" s="36">
        <v>1187.1579999999999</v>
      </c>
      <c r="E28" s="36"/>
      <c r="F28" s="36">
        <v>94.6</v>
      </c>
      <c r="G28" s="36">
        <v>873.84167000000002</v>
      </c>
      <c r="H28" s="36"/>
      <c r="I28" s="36"/>
      <c r="J28" s="36"/>
      <c r="K28" s="36">
        <v>300</v>
      </c>
      <c r="L28" s="36"/>
      <c r="M28" s="36">
        <v>122.72589000000001</v>
      </c>
      <c r="N28" s="36">
        <v>996.34055999999998</v>
      </c>
      <c r="O28" s="36"/>
      <c r="P28" s="37">
        <v>3624.6661199999999</v>
      </c>
      <c r="Q28" s="32"/>
      <c r="R28" s="32"/>
      <c r="S28" s="32"/>
      <c r="T28" s="32"/>
    </row>
    <row r="29" spans="1:20" ht="82.8" x14ac:dyDescent="0.3">
      <c r="A29" s="33" t="s">
        <v>58</v>
      </c>
      <c r="B29" s="36">
        <v>555.12995000000001</v>
      </c>
      <c r="C29" s="36">
        <v>386.75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>
        <v>941.87995000000001</v>
      </c>
      <c r="Q29" s="32"/>
      <c r="R29" s="32"/>
      <c r="S29" s="32"/>
      <c r="T29" s="32"/>
    </row>
    <row r="30" spans="1:20" ht="41.4" x14ac:dyDescent="0.3">
      <c r="A30" s="33" t="s">
        <v>59</v>
      </c>
      <c r="B30" s="36"/>
      <c r="C30" s="36"/>
      <c r="D30" s="36"/>
      <c r="E30" s="36"/>
      <c r="F30" s="36"/>
      <c r="G30" s="36"/>
      <c r="H30" s="36"/>
      <c r="I30" s="36"/>
      <c r="J30" s="36">
        <v>6256.7259999999997</v>
      </c>
      <c r="K30" s="36"/>
      <c r="L30" s="36"/>
      <c r="M30" s="36"/>
      <c r="N30" s="36"/>
      <c r="O30" s="36"/>
      <c r="P30" s="37">
        <v>6256.7259999999997</v>
      </c>
      <c r="Q30" s="32"/>
      <c r="R30" s="32"/>
      <c r="S30" s="32"/>
      <c r="T30" s="32"/>
    </row>
    <row r="31" spans="1:20" ht="27.6" x14ac:dyDescent="0.3">
      <c r="A31" s="33" t="s">
        <v>60</v>
      </c>
      <c r="B31" s="36"/>
      <c r="C31" s="36"/>
      <c r="D31" s="36"/>
      <c r="E31" s="36"/>
      <c r="F31" s="36"/>
      <c r="G31" s="36">
        <v>40000</v>
      </c>
      <c r="H31" s="36"/>
      <c r="I31" s="36"/>
      <c r="J31" s="36"/>
      <c r="K31" s="36"/>
      <c r="L31" s="36"/>
      <c r="M31" s="36"/>
      <c r="N31" s="36"/>
      <c r="O31" s="36"/>
      <c r="P31" s="37">
        <v>40000</v>
      </c>
      <c r="Q31" s="32"/>
      <c r="R31" s="32"/>
      <c r="S31" s="32"/>
      <c r="T31" s="32"/>
    </row>
    <row r="32" spans="1:20" ht="69" x14ac:dyDescent="0.3">
      <c r="A32" s="33" t="s">
        <v>61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>
        <v>482.63938999999999</v>
      </c>
      <c r="M32" s="36"/>
      <c r="N32" s="36"/>
      <c r="O32" s="36"/>
      <c r="P32" s="37">
        <v>482.63938999999999</v>
      </c>
      <c r="Q32" s="32"/>
      <c r="R32" s="32"/>
      <c r="S32" s="32"/>
      <c r="T32" s="32"/>
    </row>
    <row r="33" spans="1:20" ht="69" x14ac:dyDescent="0.3">
      <c r="A33" s="33" t="s">
        <v>62</v>
      </c>
      <c r="B33" s="36">
        <v>2947.4509600000001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>
        <v>2947.4509600000001</v>
      </c>
      <c r="Q33" s="32"/>
      <c r="R33" s="32"/>
      <c r="S33" s="32"/>
      <c r="T33" s="32"/>
    </row>
    <row r="34" spans="1:20" ht="69" x14ac:dyDescent="0.3">
      <c r="A34" s="33" t="s">
        <v>63</v>
      </c>
      <c r="B34" s="36">
        <v>4543.2423799999997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>
        <v>4543.2423799999997</v>
      </c>
      <c r="Q34" s="32"/>
      <c r="R34" s="32"/>
      <c r="S34" s="32"/>
      <c r="T34" s="32"/>
    </row>
    <row r="35" spans="1:20" ht="41.4" x14ac:dyDescent="0.3">
      <c r="A35" s="33" t="s">
        <v>64</v>
      </c>
      <c r="B35" s="36">
        <v>190</v>
      </c>
      <c r="C35" s="36">
        <v>175.67782</v>
      </c>
      <c r="D35" s="36"/>
      <c r="E35" s="36"/>
      <c r="F35" s="36"/>
      <c r="G35" s="36"/>
      <c r="H35" s="36"/>
      <c r="I35" s="36"/>
      <c r="J35" s="36">
        <v>23.196480000000001</v>
      </c>
      <c r="K35" s="36">
        <v>69.589439999999996</v>
      </c>
      <c r="L35" s="36"/>
      <c r="M35" s="36"/>
      <c r="N35" s="36"/>
      <c r="O35" s="36"/>
      <c r="P35" s="37">
        <v>458.46373999999997</v>
      </c>
      <c r="Q35" s="32"/>
      <c r="R35" s="32"/>
      <c r="S35" s="32"/>
      <c r="T35" s="32"/>
    </row>
    <row r="36" spans="1:20" x14ac:dyDescent="0.3">
      <c r="A36" s="30" t="s">
        <v>65</v>
      </c>
      <c r="B36" s="37">
        <v>829312.67205000005</v>
      </c>
      <c r="C36" s="37">
        <v>354580.75079999998</v>
      </c>
      <c r="D36" s="37">
        <v>96798.48</v>
      </c>
      <c r="E36" s="37">
        <v>66735.981719999996</v>
      </c>
      <c r="F36" s="37">
        <v>26057.224020000001</v>
      </c>
      <c r="G36" s="37">
        <v>169201.38367000001</v>
      </c>
      <c r="H36" s="37">
        <v>4529.3022099999998</v>
      </c>
      <c r="I36" s="37">
        <v>23143.760409999999</v>
      </c>
      <c r="J36" s="37">
        <v>142707.24434999999</v>
      </c>
      <c r="K36" s="37">
        <v>42323.947489999999</v>
      </c>
      <c r="L36" s="37">
        <v>57715.322959999998</v>
      </c>
      <c r="M36" s="37">
        <v>27469.794109999999</v>
      </c>
      <c r="N36" s="37">
        <v>51803.568449999999</v>
      </c>
      <c r="O36" s="37">
        <v>71640.429919999995</v>
      </c>
      <c r="P36" s="37">
        <v>1964019.86216</v>
      </c>
      <c r="Q36" s="31"/>
      <c r="R36" s="31"/>
      <c r="S36" s="31"/>
      <c r="T36" s="31"/>
    </row>
  </sheetData>
  <pageMargins left="0.23622047244094491" right="0.23622047244094491" top="0.27559055118110237" bottom="0.31496062992125984" header="0.19685039370078741" footer="0.15748031496062992"/>
  <pageSetup paperSize="9" scale="6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Бюджетополучатели</vt:lpstr>
      <vt:lpstr>Муниципальные районы</vt:lpstr>
      <vt:lpstr>EndData</vt:lpstr>
      <vt:lpstr>EndData1</vt:lpstr>
      <vt:lpstr>EndData2</vt:lpstr>
      <vt:lpstr>period</vt:lpstr>
      <vt:lpstr>StartData</vt:lpstr>
      <vt:lpstr>StartData1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2015-06-22T02:41:56Z</dcterms:modified>
</cp:coreProperties>
</file>