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районы'!$A$1:$P$39</definedName>
  </definedNames>
  <calcPr calcId="162913" refMode="R1C1"/>
</workbook>
</file>

<file path=xl/calcChain.xml><?xml version="1.0" encoding="utf-8"?>
<calcChain xmlns="http://schemas.openxmlformats.org/spreadsheetml/2006/main">
  <c r="D13" i="1" l="1"/>
  <c r="D10" i="1" l="1"/>
  <c r="D9" i="1" s="1"/>
  <c r="D6" i="1" s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<sst xmlns="http://schemas.openxmlformats.org/spreadsheetml/2006/main" count="119" uniqueCount="118">
  <si>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</si>
  <si>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</si>
  <si>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</si>
  <si>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</si>
  <si>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</si>
  <si>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</si>
  <si>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</si>
  <si>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</si>
  <si>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</si>
  <si>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</si>
  <si>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</si>
  <si>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</si>
  <si>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</si>
  <si>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</si>
  <si>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</si>
  <si>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</si>
  <si>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</si>
  <si>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</si>
  <si>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</si>
  <si>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</si>
  <si>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</si>
  <si>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</si>
  <si>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</si>
  <si>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</si>
  <si>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</si>
  <si>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</si>
  <si>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</si>
  <si>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</si>
  <si>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</si>
  <si>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</si>
  <si>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</si>
  <si>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</si>
  <si>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</si>
  <si>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01.01.2018</t>
  </si>
  <si>
    <t>01.05.2018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</si>
  <si>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</si>
  <si>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</si>
  <si>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</si>
  <si>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</si>
  <si>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</si>
  <si>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</si>
  <si>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</si>
  <si>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</si>
  <si>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</si>
  <si>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</si>
  <si>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</si>
  <si>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</si>
  <si>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</si>
  <si>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</si>
  <si>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</si>
  <si>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</si>
  <si>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</si>
  <si>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</si>
  <si>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</si>
  <si>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</si>
  <si>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</si>
  <si>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</si>
  <si>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</si>
  <si>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</si>
  <si>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</si>
  <si>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</si>
  <si>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ремонт сетей тепло и водоснабжения в с. Тигиль Тигильского района Камчатского края  (оплата выполненных работ за 2017 год)</t>
  </si>
  <si>
    <t>Иные межбюджетные трансферты на подготовку и проведение Всероссийского физкультурно-спортивного комплекса "Готов к труду и обороне"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</si>
  <si>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</si>
  <si>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</si>
  <si>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</si>
  <si>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</si>
  <si>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</si>
  <si>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</si>
  <si>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</si>
  <si>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</si>
  <si>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</si>
  <si>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</si>
  <si>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</si>
  <si>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</si>
  <si>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</si>
  <si>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</si>
  <si>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</si>
  <si>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</si>
  <si>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</si>
  <si>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</si>
  <si>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</si>
  <si>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</si>
  <si>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</si>
  <si>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</si>
  <si>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</si>
  <si>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</si>
  <si>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</si>
  <si>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</si>
  <si>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</si>
  <si>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</si>
  <si>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</si>
  <si>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</si>
  <si>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</si>
  <si>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</si>
  <si>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</si>
  <si>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</si>
  <si>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</si>
  <si>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</si>
  <si>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</si>
  <si>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</si>
  <si>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</si>
  <si>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</si>
  <si>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</si>
  <si>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</si>
  <si>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</si>
  <si>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</si>
  <si>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</si>
  <si>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</si>
  <si>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</si>
  <si>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</si>
  <si>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30.04.2018</t>
  </si>
  <si>
    <t>01.04.2018</t>
  </si>
  <si>
    <t>Остатки средств на 01.05.2018 года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</si>
  <si>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</si>
  <si>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Иные межбюджетные трансферты на приобретение медицинского оборудования за счет средств резервного фонда Президента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</si>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</sst>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22" fillId="0" borderId="0"/>
    <xf numFmtId="0" fontId="22" fillId="0" borderId="0" applyNumberFormat="0" applyBorder="0" applyAlignment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49" fontId="23" fillId="0" borderId="7" xfId="1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zoomScaleNormal="100" zoomScaleSheetLayoutView="100" workbookViewId="0">
      <selection activeCell="A29" sqref="A29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1" t="s">
        <v>9</v>
      </c>
      <c r="B1" s="41"/>
      <c r="C1" s="41"/>
      <c r="D1" s="41"/>
      <c r="E1" s="28" t="s">
        <v>112</v>
      </c>
      <c r="F1" s="29" t="str">
        <f>TEXT(E1,"[$-FC19]ММ")</f>
        <v>04</v>
      </c>
      <c r="G1" s="29" t="str">
        <f>TEXT(E1,"[$-FC19]ДД.ММ.ГГГ \г")</f>
        <v>01.04.2018 г</v>
      </c>
      <c r="H1" s="29" t="str">
        <f>TEXT(E1,"[$-FC19]ГГГГ")</f>
        <v>2018</v>
      </c>
    </row>
    <row r="2" spans="1:8" ht="15.6" x14ac:dyDescent="0.3">
      <c r="A2" s="41" t="str">
        <f>CONCATENATE("доходов и расходов краевого бюджета за ",period," ",H1," года")</f>
        <v>доходов и расходов краевого бюджета за апрель 2018 года</v>
      </c>
      <c r="B2" s="41"/>
      <c r="C2" s="41"/>
      <c r="D2" s="41"/>
      <c r="E2" s="28" t="s">
        <v>111</v>
      </c>
      <c r="F2" s="29" t="str">
        <f>TEXT(E2,"[$-FC19]ДД ММММ ГГГ \г")</f>
        <v>30 апреля 2018 г</v>
      </c>
      <c r="G2" s="29" t="str">
        <f>TEXT(E2,"[$-FC19]ДД.ММ.ГГГ \г")</f>
        <v>30.04.2018 г</v>
      </c>
      <c r="H2" s="30"/>
    </row>
    <row r="3" spans="1:8" x14ac:dyDescent="0.3">
      <c r="A3" s="1"/>
      <c r="B3" s="2"/>
      <c r="C3" s="2"/>
      <c r="D3" s="3"/>
      <c r="E3" s="29">
        <f>EndDate+1</f>
        <v>43222</v>
      </c>
      <c r="F3" s="29" t="str">
        <f>TEXT(E3,"[$-FC19]ДД ММММ ГГГ \г")</f>
        <v>02 мая 2018 г</v>
      </c>
      <c r="G3" s="29" t="str">
        <f>TEXT(E3,"[$-FC19]ДД.ММ.ГГГ \г")</f>
        <v>02.05.2018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2" t="str">
        <f>CONCATENATE("Остатки средств на ",G1,"ода")</f>
        <v>Остатки средств на 01.04.2018 года</v>
      </c>
      <c r="B5" s="43"/>
      <c r="C5" s="43"/>
      <c r="D5" s="7">
        <v>2611920.2000000002</v>
      </c>
      <c r="E5" s="30"/>
      <c r="F5" s="29"/>
      <c r="G5" s="29"/>
      <c r="H5" s="29"/>
    </row>
    <row r="6" spans="1:8" x14ac:dyDescent="0.3">
      <c r="A6" s="45" t="s">
        <v>1</v>
      </c>
      <c r="B6" s="51"/>
      <c r="C6" s="51"/>
      <c r="D6" s="8">
        <f>D9-D7</f>
        <v>1960946.4929999998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апрель</v>
      </c>
      <c r="F6" s="29"/>
      <c r="G6" s="29"/>
      <c r="H6" s="29"/>
    </row>
    <row r="7" spans="1:8" x14ac:dyDescent="0.3">
      <c r="A7" s="52" t="s">
        <v>10</v>
      </c>
      <c r="B7" s="51"/>
      <c r="C7" s="51"/>
      <c r="D7" s="10">
        <v>4400907</v>
      </c>
      <c r="E7" s="29"/>
      <c r="F7" s="29"/>
      <c r="G7" s="29"/>
      <c r="H7" s="29"/>
    </row>
    <row r="8" spans="1:8" x14ac:dyDescent="0.3">
      <c r="A8" s="52" t="s">
        <v>11</v>
      </c>
      <c r="B8" s="51"/>
      <c r="C8" s="51"/>
      <c r="D8" s="10">
        <v>1046970.9</v>
      </c>
      <c r="E8" s="29" t="s">
        <v>33</v>
      </c>
    </row>
    <row r="9" spans="1:8" x14ac:dyDescent="0.3">
      <c r="A9" s="53" t="s">
        <v>12</v>
      </c>
      <c r="B9" s="54"/>
      <c r="C9" s="54"/>
      <c r="D9" s="10">
        <f>D11+D10-D5</f>
        <v>6361853.4929999998</v>
      </c>
      <c r="E9" s="29" t="s">
        <v>34</v>
      </c>
    </row>
    <row r="10" spans="1:8" x14ac:dyDescent="0.3">
      <c r="A10" s="53" t="s">
        <v>13</v>
      </c>
      <c r="B10" s="54"/>
      <c r="C10" s="54"/>
      <c r="D10" s="10">
        <f>B65+'Муниципальные районы'!P36</f>
        <v>5910305.693</v>
      </c>
    </row>
    <row r="11" spans="1:8" x14ac:dyDescent="0.3">
      <c r="A11" s="44" t="s">
        <v>113</v>
      </c>
      <c r="B11" s="45"/>
      <c r="C11" s="45"/>
      <c r="D11" s="9">
        <v>3063468</v>
      </c>
    </row>
    <row r="12" spans="1:8" x14ac:dyDescent="0.3">
      <c r="A12" s="55" t="s">
        <v>14</v>
      </c>
      <c r="B12" s="56"/>
      <c r="C12" s="56"/>
      <c r="D12" s="9"/>
    </row>
    <row r="13" spans="1:8" x14ac:dyDescent="0.3">
      <c r="A13" s="55" t="s">
        <v>15</v>
      </c>
      <c r="B13" s="56"/>
      <c r="C13" s="56"/>
      <c r="D13" s="9">
        <f>SUM(D14:D17)</f>
        <v>77507.600000000006</v>
      </c>
    </row>
    <row r="14" spans="1:8" ht="43.2" customHeight="1" x14ac:dyDescent="0.3">
      <c r="A14" s="57" t="s">
        <v>114</v>
      </c>
      <c r="B14" s="45"/>
      <c r="C14" s="45"/>
      <c r="D14" s="8">
        <v>249.5</v>
      </c>
    </row>
    <row r="15" spans="1:8" ht="27.6" customHeight="1" x14ac:dyDescent="0.3">
      <c r="A15" s="57" t="s">
        <v>115</v>
      </c>
      <c r="B15" s="45"/>
      <c r="C15" s="45"/>
      <c r="D15" s="8">
        <v>35902.800000000003</v>
      </c>
    </row>
    <row r="16" spans="1:8" ht="29.4" customHeight="1" x14ac:dyDescent="0.3">
      <c r="A16" s="57" t="s">
        <v>117</v>
      </c>
      <c r="B16" s="45"/>
      <c r="C16" s="45"/>
      <c r="D16" s="8">
        <v>12115.6</v>
      </c>
    </row>
    <row r="17" spans="1:4" ht="30.6" customHeight="1" x14ac:dyDescent="0.3">
      <c r="A17" s="57" t="s">
        <v>116</v>
      </c>
      <c r="B17" s="45"/>
      <c r="C17" s="45"/>
      <c r="D17" s="8">
        <v>29239.7</v>
      </c>
    </row>
    <row r="18" spans="1:4" x14ac:dyDescent="0.3">
      <c r="A18" s="23"/>
      <c r="B18" s="24"/>
      <c r="C18" s="24"/>
      <c r="D18" s="22"/>
    </row>
    <row r="19" spans="1:4" x14ac:dyDescent="0.3">
      <c r="A19" s="25" t="s">
        <v>16</v>
      </c>
      <c r="B19" s="11"/>
      <c r="C19" s="11"/>
      <c r="D19" s="12"/>
    </row>
    <row r="20" spans="1:4" x14ac:dyDescent="0.3">
      <c r="A20" s="46" t="s">
        <v>17</v>
      </c>
      <c r="B20" s="48" t="s">
        <v>2</v>
      </c>
      <c r="C20" s="49" t="s">
        <v>3</v>
      </c>
      <c r="D20" s="50"/>
    </row>
    <row r="21" spans="1:4" ht="90" customHeight="1" x14ac:dyDescent="0.3">
      <c r="A21" s="47"/>
      <c r="B21" s="48"/>
      <c r="C21" s="26" t="s">
        <v>4</v>
      </c>
      <c r="D21" s="26" t="s">
        <v>5</v>
      </c>
    </row>
    <row r="22" spans="1:4" x14ac:dyDescent="0.3">
      <c r="A22" s="58" t="s">
        <v>68</v>
      </c>
      <c r="B22" s="37">
        <v>21477.038619999999</v>
      </c>
      <c r="C22" s="37">
        <v>14404.346079999999</v>
      </c>
      <c r="D22" s="37">
        <v>3991.6720300000002</v>
      </c>
    </row>
    <row r="23" spans="1:4" x14ac:dyDescent="0.3">
      <c r="A23" s="58" t="s">
        <v>69</v>
      </c>
      <c r="B23" s="37">
        <v>6167.9038</v>
      </c>
      <c r="C23" s="37">
        <v>4319.4881299999997</v>
      </c>
      <c r="D23" s="37">
        <v>1080.33447</v>
      </c>
    </row>
    <row r="24" spans="1:4" x14ac:dyDescent="0.3">
      <c r="A24" s="58" t="s">
        <v>70</v>
      </c>
      <c r="B24" s="37">
        <v>5925.8410899999999</v>
      </c>
      <c r="C24" s="37">
        <v>4853.72253</v>
      </c>
      <c r="D24" s="37">
        <v>1046.6685600000001</v>
      </c>
    </row>
    <row r="25" spans="1:4" x14ac:dyDescent="0.3">
      <c r="A25" s="58" t="s">
        <v>71</v>
      </c>
      <c r="B25" s="37">
        <v>82177.688339999993</v>
      </c>
      <c r="C25" s="37">
        <v>24447.34362</v>
      </c>
      <c r="D25" s="37">
        <v>7122.1312600000001</v>
      </c>
    </row>
    <row r="26" spans="1:4" ht="27.6" x14ac:dyDescent="0.3">
      <c r="A26" s="58" t="s">
        <v>72</v>
      </c>
      <c r="B26" s="37">
        <v>77011.408460000006</v>
      </c>
      <c r="C26" s="37">
        <v>5077.1187099999997</v>
      </c>
      <c r="D26" s="37">
        <v>1060.97316</v>
      </c>
    </row>
    <row r="27" spans="1:4" x14ac:dyDescent="0.3">
      <c r="A27" s="58" t="s">
        <v>73</v>
      </c>
      <c r="B27" s="37">
        <v>12653.80183</v>
      </c>
      <c r="C27" s="37">
        <v>1911.04081</v>
      </c>
      <c r="D27" s="37">
        <v>698.98095000000001</v>
      </c>
    </row>
    <row r="28" spans="1:4" x14ac:dyDescent="0.3">
      <c r="A28" s="58" t="s">
        <v>74</v>
      </c>
      <c r="B28" s="37">
        <v>2468.8822</v>
      </c>
      <c r="C28" s="37">
        <v>1604.82412</v>
      </c>
      <c r="D28" s="37">
        <v>441.27960000000002</v>
      </c>
    </row>
    <row r="29" spans="1:4" ht="27.6" x14ac:dyDescent="0.3">
      <c r="A29" s="58" t="s">
        <v>75</v>
      </c>
      <c r="B29" s="37">
        <v>493746.05203000002</v>
      </c>
      <c r="C29" s="37">
        <v>3644.1669200000001</v>
      </c>
      <c r="D29" s="37">
        <v>1086.0236299999999</v>
      </c>
    </row>
    <row r="30" spans="1:4" x14ac:dyDescent="0.3">
      <c r="A30" s="58" t="s">
        <v>76</v>
      </c>
      <c r="B30" s="37">
        <v>29626.119409999999</v>
      </c>
      <c r="C30" s="37">
        <v>4872.8383000000003</v>
      </c>
      <c r="D30" s="37">
        <v>1462.79854</v>
      </c>
    </row>
    <row r="31" spans="1:4" x14ac:dyDescent="0.3">
      <c r="A31" s="58" t="s">
        <v>77</v>
      </c>
      <c r="B31" s="37">
        <v>320144.34097999998</v>
      </c>
      <c r="C31" s="37">
        <v>6516.5458699999999</v>
      </c>
      <c r="D31" s="37">
        <v>2006.1957500000001</v>
      </c>
    </row>
    <row r="32" spans="1:4" x14ac:dyDescent="0.3">
      <c r="A32" s="58" t="s">
        <v>78</v>
      </c>
      <c r="B32" s="37">
        <v>333135.32423000003</v>
      </c>
      <c r="C32" s="37">
        <v>6303.5537800000002</v>
      </c>
      <c r="D32" s="37">
        <v>1617.3617400000001</v>
      </c>
    </row>
    <row r="33" spans="1:4" x14ac:dyDescent="0.3">
      <c r="A33" s="58" t="s">
        <v>79</v>
      </c>
      <c r="B33" s="37">
        <v>741916.71421000001</v>
      </c>
      <c r="C33" s="37">
        <v>16642.219489999999</v>
      </c>
      <c r="D33" s="37">
        <v>5327.98866</v>
      </c>
    </row>
    <row r="34" spans="1:4" x14ac:dyDescent="0.3">
      <c r="A34" s="58" t="s">
        <v>80</v>
      </c>
      <c r="B34" s="37">
        <v>648634.05697999999</v>
      </c>
      <c r="C34" s="37">
        <v>18777.12038</v>
      </c>
      <c r="D34" s="37">
        <v>6261.2269900000001</v>
      </c>
    </row>
    <row r="35" spans="1:4" x14ac:dyDescent="0.3">
      <c r="A35" s="58" t="s">
        <v>81</v>
      </c>
      <c r="B35" s="37">
        <v>71670.002460000003</v>
      </c>
      <c r="C35" s="37">
        <v>1746.8506600000001</v>
      </c>
      <c r="D35" s="37">
        <v>536.46540000000005</v>
      </c>
    </row>
    <row r="36" spans="1:4" ht="27.6" x14ac:dyDescent="0.3">
      <c r="A36" s="58" t="s">
        <v>82</v>
      </c>
      <c r="B36" s="37">
        <v>114817.27037</v>
      </c>
      <c r="C36" s="37">
        <v>55696.797310000002</v>
      </c>
      <c r="D36" s="37">
        <v>15900.869430000001</v>
      </c>
    </row>
    <row r="37" spans="1:4" x14ac:dyDescent="0.3">
      <c r="A37" s="58" t="s">
        <v>83</v>
      </c>
      <c r="B37" s="37">
        <v>13281.41995</v>
      </c>
      <c r="C37" s="37">
        <v>1067.0561700000001</v>
      </c>
      <c r="D37" s="37">
        <v>336.02166999999997</v>
      </c>
    </row>
    <row r="38" spans="1:4" x14ac:dyDescent="0.3">
      <c r="A38" s="58" t="s">
        <v>84</v>
      </c>
      <c r="B38" s="37">
        <v>9778.5892000000003</v>
      </c>
      <c r="C38" s="37">
        <v>3767.0205099999998</v>
      </c>
      <c r="D38" s="37">
        <v>1226.4450999999999</v>
      </c>
    </row>
    <row r="39" spans="1:4" x14ac:dyDescent="0.3">
      <c r="A39" s="58" t="s">
        <v>85</v>
      </c>
      <c r="B39" s="37">
        <v>5414.7251699999997</v>
      </c>
      <c r="C39" s="37">
        <v>2501.0567900000001</v>
      </c>
      <c r="D39" s="37">
        <v>30.45309</v>
      </c>
    </row>
    <row r="40" spans="1:4" x14ac:dyDescent="0.3">
      <c r="A40" s="58" t="s">
        <v>86</v>
      </c>
      <c r="B40" s="37">
        <v>5291.3320000000003</v>
      </c>
      <c r="C40" s="37">
        <v>2593.0311299999998</v>
      </c>
      <c r="D40" s="37">
        <v>781.31979999999999</v>
      </c>
    </row>
    <row r="41" spans="1:4" ht="27.6" x14ac:dyDescent="0.3">
      <c r="A41" s="58" t="s">
        <v>87</v>
      </c>
      <c r="B41" s="37">
        <v>39384.613799999999</v>
      </c>
      <c r="C41" s="37">
        <v>17432.898690000002</v>
      </c>
      <c r="D41" s="37">
        <v>5282.2375899999997</v>
      </c>
    </row>
    <row r="42" spans="1:4" x14ac:dyDescent="0.3">
      <c r="A42" s="58" t="s">
        <v>88</v>
      </c>
      <c r="B42" s="37">
        <v>16546.957020000002</v>
      </c>
      <c r="C42" s="37">
        <v>1075.13589</v>
      </c>
      <c r="D42" s="37">
        <v>347.18633999999997</v>
      </c>
    </row>
    <row r="43" spans="1:4" x14ac:dyDescent="0.3">
      <c r="A43" s="58" t="s">
        <v>89</v>
      </c>
      <c r="B43" s="37">
        <v>101482.00768</v>
      </c>
      <c r="C43" s="37">
        <v>7064.0431900000003</v>
      </c>
      <c r="D43" s="37">
        <v>1677.72966</v>
      </c>
    </row>
    <row r="44" spans="1:4" x14ac:dyDescent="0.3">
      <c r="A44" s="58" t="s">
        <v>90</v>
      </c>
      <c r="B44" s="37">
        <v>25833.182669999998</v>
      </c>
      <c r="C44" s="37">
        <v>13779.47675</v>
      </c>
      <c r="D44" s="37">
        <v>4286.3734299999996</v>
      </c>
    </row>
    <row r="45" spans="1:4" x14ac:dyDescent="0.3">
      <c r="A45" s="58" t="s">
        <v>91</v>
      </c>
      <c r="B45" s="37">
        <v>5227.2020300000004</v>
      </c>
      <c r="C45" s="37">
        <v>3200.4538400000001</v>
      </c>
      <c r="D45" s="37">
        <v>852.19905000000006</v>
      </c>
    </row>
    <row r="46" spans="1:4" x14ac:dyDescent="0.3">
      <c r="A46" s="58" t="s">
        <v>92</v>
      </c>
      <c r="B46" s="37">
        <v>2669.6401700000001</v>
      </c>
      <c r="C46" s="37">
        <v>1590</v>
      </c>
      <c r="D46" s="37">
        <v>377.55900000000003</v>
      </c>
    </row>
    <row r="47" spans="1:4" x14ac:dyDescent="0.3">
      <c r="A47" s="58" t="s">
        <v>93</v>
      </c>
      <c r="B47" s="37">
        <v>3320.8036200000001</v>
      </c>
      <c r="C47" s="37">
        <v>2241.33871</v>
      </c>
      <c r="D47" s="37">
        <v>671.08929000000001</v>
      </c>
    </row>
    <row r="48" spans="1:4" x14ac:dyDescent="0.3">
      <c r="A48" s="58" t="s">
        <v>94</v>
      </c>
      <c r="B48" s="37">
        <v>4024.8312500000002</v>
      </c>
      <c r="C48" s="37">
        <v>2345.3262100000002</v>
      </c>
      <c r="D48" s="37">
        <v>705.62959999999998</v>
      </c>
    </row>
    <row r="49" spans="1:4" x14ac:dyDescent="0.3">
      <c r="A49" s="58" t="s">
        <v>95</v>
      </c>
      <c r="B49" s="37">
        <v>1956.53604</v>
      </c>
      <c r="C49" s="37">
        <v>1222.6180199999999</v>
      </c>
      <c r="D49" s="37">
        <v>426.73683999999997</v>
      </c>
    </row>
    <row r="50" spans="1:4" x14ac:dyDescent="0.3">
      <c r="A50" s="58" t="s">
        <v>96</v>
      </c>
      <c r="B50" s="37">
        <v>1626.5913499999999</v>
      </c>
      <c r="C50" s="37">
        <v>1082.0561</v>
      </c>
      <c r="D50" s="37">
        <v>322.57738000000001</v>
      </c>
    </row>
    <row r="51" spans="1:4" x14ac:dyDescent="0.3">
      <c r="A51" s="58" t="s">
        <v>97</v>
      </c>
      <c r="B51" s="37">
        <v>4772.5675899999997</v>
      </c>
      <c r="C51" s="37">
        <v>2769.08212</v>
      </c>
      <c r="D51" s="37">
        <v>784.61721</v>
      </c>
    </row>
    <row r="52" spans="1:4" x14ac:dyDescent="0.3">
      <c r="A52" s="58" t="s">
        <v>98</v>
      </c>
      <c r="B52" s="37">
        <v>739024.83935999998</v>
      </c>
      <c r="C52" s="37">
        <v>17249.462439999999</v>
      </c>
      <c r="D52" s="37">
        <v>6393.1617999999999</v>
      </c>
    </row>
    <row r="53" spans="1:4" ht="27.6" x14ac:dyDescent="0.3">
      <c r="A53" s="58" t="s">
        <v>99</v>
      </c>
      <c r="B53" s="37">
        <v>224.9623</v>
      </c>
      <c r="C53" s="37">
        <v>172.78210999999999</v>
      </c>
      <c r="D53" s="37">
        <v>52.180190000000003</v>
      </c>
    </row>
    <row r="54" spans="1:4" x14ac:dyDescent="0.3">
      <c r="A54" s="58" t="s">
        <v>100</v>
      </c>
      <c r="B54" s="37">
        <v>4018.3649599999999</v>
      </c>
      <c r="C54" s="37">
        <v>2544.45921</v>
      </c>
      <c r="D54" s="37">
        <v>608.27017000000001</v>
      </c>
    </row>
    <row r="55" spans="1:4" x14ac:dyDescent="0.3">
      <c r="A55" s="58" t="s">
        <v>101</v>
      </c>
      <c r="B55" s="37">
        <v>9778.2387999999992</v>
      </c>
      <c r="C55" s="37">
        <v>1981.86221</v>
      </c>
      <c r="D55" s="37">
        <v>529.62072999999998</v>
      </c>
    </row>
    <row r="56" spans="1:4" x14ac:dyDescent="0.3">
      <c r="A56" s="58" t="s">
        <v>102</v>
      </c>
      <c r="B56" s="37">
        <v>175535.51506999999</v>
      </c>
      <c r="C56" s="37">
        <v>2100.7845200000002</v>
      </c>
      <c r="D56" s="37">
        <v>1081.49089</v>
      </c>
    </row>
    <row r="57" spans="1:4" x14ac:dyDescent="0.3">
      <c r="A57" s="58" t="s">
        <v>103</v>
      </c>
      <c r="B57" s="37">
        <v>31329.893039999999</v>
      </c>
      <c r="C57" s="37">
        <v>16071.997460000001</v>
      </c>
      <c r="D57" s="37">
        <v>4049.48272</v>
      </c>
    </row>
    <row r="58" spans="1:4" x14ac:dyDescent="0.3">
      <c r="A58" s="58" t="s">
        <v>104</v>
      </c>
      <c r="B58" s="37">
        <v>5472.8522400000002</v>
      </c>
      <c r="C58" s="37">
        <v>818.74067000000002</v>
      </c>
      <c r="D58" s="37">
        <v>239.19550000000001</v>
      </c>
    </row>
    <row r="59" spans="1:4" x14ac:dyDescent="0.3">
      <c r="A59" s="58" t="s">
        <v>105</v>
      </c>
      <c r="B59" s="37">
        <v>5094.4089199999999</v>
      </c>
      <c r="C59" s="37">
        <v>1452.5652299999999</v>
      </c>
      <c r="D59" s="37">
        <v>435.31864000000002</v>
      </c>
    </row>
    <row r="60" spans="1:4" x14ac:dyDescent="0.3">
      <c r="A60" s="58" t="s">
        <v>106</v>
      </c>
      <c r="B60" s="37">
        <v>3098.80287</v>
      </c>
      <c r="C60" s="37">
        <v>1794.26052</v>
      </c>
      <c r="D60" s="37">
        <v>443.65199000000001</v>
      </c>
    </row>
    <row r="61" spans="1:4" x14ac:dyDescent="0.3">
      <c r="A61" s="58" t="s">
        <v>107</v>
      </c>
      <c r="B61" s="37">
        <v>39106.828439999997</v>
      </c>
      <c r="C61" s="37">
        <v>1675.25378</v>
      </c>
      <c r="D61" s="37">
        <v>642.28765999999996</v>
      </c>
    </row>
    <row r="62" spans="1:4" x14ac:dyDescent="0.3">
      <c r="A62" s="58" t="s">
        <v>108</v>
      </c>
      <c r="B62" s="37">
        <v>1157.4602199999999</v>
      </c>
      <c r="C62" s="37">
        <v>548.36896999999999</v>
      </c>
      <c r="D62" s="37">
        <v>195.82850999999999</v>
      </c>
    </row>
    <row r="63" spans="1:4" x14ac:dyDescent="0.3">
      <c r="A63" s="58" t="s">
        <v>109</v>
      </c>
      <c r="B63" s="37">
        <v>1073.5112799999999</v>
      </c>
      <c r="C63" s="37">
        <v>671.03534000000002</v>
      </c>
      <c r="D63" s="37">
        <v>207.57214999999999</v>
      </c>
    </row>
    <row r="64" spans="1:4" x14ac:dyDescent="0.3">
      <c r="A64" s="58" t="s">
        <v>110</v>
      </c>
      <c r="B64" s="37">
        <v>1210.8458800000001</v>
      </c>
      <c r="C64" s="37">
        <v>750.80647999999997</v>
      </c>
      <c r="D64" s="37">
        <v>229.80145999999999</v>
      </c>
    </row>
    <row r="65" spans="1:4" x14ac:dyDescent="0.3">
      <c r="A65" s="27" t="s">
        <v>2</v>
      </c>
      <c r="B65" s="38">
        <v>4218309.9679300003</v>
      </c>
      <c r="C65" s="38">
        <v>282380.94977000001</v>
      </c>
      <c r="D65" s="38">
        <v>82857.007629999993</v>
      </c>
    </row>
  </sheetData>
  <mergeCells count="18">
    <mergeCell ref="A15:C15"/>
    <mergeCell ref="A17:C17"/>
    <mergeCell ref="A16:C16"/>
    <mergeCell ref="A1:D1"/>
    <mergeCell ref="A2:D2"/>
    <mergeCell ref="A5:C5"/>
    <mergeCell ref="A11:C11"/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</mergeCells>
  <pageMargins left="0.70866141732283472" right="0.31" top="0.22" bottom="0.3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topLeftCell="A34" zoomScaleNormal="100" zoomScaleSheetLayoutView="100" workbookViewId="0">
      <selection activeCell="H44" sqref="H44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0.77734375" customWidth="1"/>
    <col min="7" max="7" width="11.21875" customWidth="1"/>
    <col min="8" max="8" width="13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6" width="11.55468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27.6" x14ac:dyDescent="0.3">
      <c r="A4" s="34" t="s">
        <v>35</v>
      </c>
      <c r="B4" s="39"/>
      <c r="C4" s="39"/>
      <c r="D4" s="39"/>
      <c r="E4" s="39"/>
      <c r="F4" s="39"/>
      <c r="G4" s="39"/>
      <c r="H4" s="39"/>
      <c r="I4" s="39"/>
      <c r="J4" s="39">
        <v>1445.1666700000001</v>
      </c>
      <c r="K4" s="39">
        <v>192.416</v>
      </c>
      <c r="L4" s="39"/>
      <c r="M4" s="39"/>
      <c r="N4" s="39"/>
      <c r="O4" s="39"/>
      <c r="P4" s="40">
        <v>1637.58267</v>
      </c>
      <c r="Q4" s="33"/>
      <c r="R4" s="33"/>
      <c r="S4" s="33"/>
      <c r="T4" s="33"/>
    </row>
    <row r="5" spans="1:20" ht="41.4" x14ac:dyDescent="0.3">
      <c r="A5" s="34" t="s">
        <v>36</v>
      </c>
      <c r="B5" s="39"/>
      <c r="C5" s="39">
        <v>22288.2</v>
      </c>
      <c r="D5" s="39">
        <v>19116.167000000001</v>
      </c>
      <c r="E5" s="39"/>
      <c r="F5" s="39">
        <v>8493.7999999999993</v>
      </c>
      <c r="G5" s="39">
        <v>22844.833340000001</v>
      </c>
      <c r="H5" s="39">
        <v>6102.3339999999998</v>
      </c>
      <c r="I5" s="39">
        <v>10500</v>
      </c>
      <c r="J5" s="39">
        <v>486.66667000000001</v>
      </c>
      <c r="K5" s="39">
        <v>4661.6729999999998</v>
      </c>
      <c r="L5" s="39"/>
      <c r="M5" s="39">
        <v>9003</v>
      </c>
      <c r="N5" s="39">
        <v>13368</v>
      </c>
      <c r="O5" s="39">
        <v>21138.133999999998</v>
      </c>
      <c r="P5" s="40">
        <v>138002.80801000001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1541.095</v>
      </c>
      <c r="C6" s="39">
        <v>2012.499</v>
      </c>
      <c r="D6" s="39">
        <v>30075</v>
      </c>
      <c r="E6" s="39"/>
      <c r="F6" s="39"/>
      <c r="G6" s="39">
        <v>75</v>
      </c>
      <c r="H6" s="39"/>
      <c r="I6" s="39"/>
      <c r="J6" s="39">
        <v>197.53333000000001</v>
      </c>
      <c r="K6" s="39"/>
      <c r="L6" s="39"/>
      <c r="M6" s="39"/>
      <c r="N6" s="39">
        <v>8750</v>
      </c>
      <c r="O6" s="39"/>
      <c r="P6" s="40">
        <v>42651.127330000003</v>
      </c>
      <c r="Q6" s="33"/>
      <c r="R6" s="33"/>
      <c r="S6" s="33"/>
      <c r="T6" s="33"/>
    </row>
    <row r="7" spans="1:20" ht="69" x14ac:dyDescent="0.3">
      <c r="A7" s="34" t="s">
        <v>38</v>
      </c>
      <c r="B7" s="39">
        <v>70308.835709999999</v>
      </c>
      <c r="C7" s="39">
        <v>79024.290099999998</v>
      </c>
      <c r="D7" s="39">
        <v>22947.207999999999</v>
      </c>
      <c r="E7" s="39"/>
      <c r="F7" s="39">
        <v>6030.8</v>
      </c>
      <c r="G7" s="39">
        <v>34326.683340000003</v>
      </c>
      <c r="H7" s="39">
        <v>16489.008000000002</v>
      </c>
      <c r="I7" s="39">
        <v>8250</v>
      </c>
      <c r="J7" s="39">
        <v>42760.28196</v>
      </c>
      <c r="K7" s="39">
        <v>5799.3</v>
      </c>
      <c r="L7" s="39">
        <v>23668.400000000001</v>
      </c>
      <c r="M7" s="39">
        <v>16309.62</v>
      </c>
      <c r="N7" s="39">
        <v>16054.966</v>
      </c>
      <c r="O7" s="39">
        <v>23245.622490000002</v>
      </c>
      <c r="P7" s="40">
        <v>365215.01559999998</v>
      </c>
      <c r="Q7" s="33"/>
      <c r="R7" s="33"/>
      <c r="S7" s="33"/>
      <c r="T7" s="33"/>
    </row>
    <row r="8" spans="1:20" ht="124.2" x14ac:dyDescent="0.3">
      <c r="A8" s="34" t="s">
        <v>39</v>
      </c>
      <c r="B8" s="39">
        <v>3317.93102</v>
      </c>
      <c r="C8" s="39">
        <v>883.37985000000003</v>
      </c>
      <c r="D8" s="39"/>
      <c r="E8" s="39">
        <v>1834.86239</v>
      </c>
      <c r="F8" s="39">
        <v>267</v>
      </c>
      <c r="G8" s="39">
        <v>862.51059999999995</v>
      </c>
      <c r="H8" s="39">
        <v>296.5</v>
      </c>
      <c r="I8" s="39"/>
      <c r="J8" s="39">
        <v>421</v>
      </c>
      <c r="K8" s="39"/>
      <c r="L8" s="39">
        <v>60.638640000000002</v>
      </c>
      <c r="M8" s="39">
        <v>217.82</v>
      </c>
      <c r="N8" s="39"/>
      <c r="O8" s="39">
        <v>107</v>
      </c>
      <c r="P8" s="40">
        <v>8268.6424999999999</v>
      </c>
      <c r="Q8" s="33"/>
      <c r="R8" s="33"/>
      <c r="S8" s="33"/>
      <c r="T8" s="33"/>
    </row>
    <row r="9" spans="1:20" ht="55.2" x14ac:dyDescent="0.3">
      <c r="A9" s="34" t="s">
        <v>40</v>
      </c>
      <c r="B9" s="39">
        <v>3033.4283</v>
      </c>
      <c r="C9" s="39">
        <v>45517.104270000003</v>
      </c>
      <c r="D9" s="39">
        <v>1995.20946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>
        <v>50545.742030000001</v>
      </c>
      <c r="Q9" s="33"/>
      <c r="R9" s="33"/>
      <c r="S9" s="33"/>
      <c r="T9" s="33"/>
    </row>
    <row r="10" spans="1:20" ht="96.6" x14ac:dyDescent="0.3">
      <c r="A10" s="34" t="s">
        <v>41</v>
      </c>
      <c r="B10" s="39">
        <v>119.2</v>
      </c>
      <c r="C10" s="39"/>
      <c r="D10" s="39"/>
      <c r="E10" s="39"/>
      <c r="F10" s="39">
        <v>20.5</v>
      </c>
      <c r="G10" s="39"/>
      <c r="H10" s="39"/>
      <c r="I10" s="39"/>
      <c r="J10" s="39">
        <v>54.723999999999997</v>
      </c>
      <c r="K10" s="39">
        <v>3.1080000000000001</v>
      </c>
      <c r="L10" s="39"/>
      <c r="M10" s="39"/>
      <c r="N10" s="39">
        <v>12.3</v>
      </c>
      <c r="O10" s="39"/>
      <c r="P10" s="40">
        <v>209.83199999999999</v>
      </c>
      <c r="Q10" s="33"/>
      <c r="R10" s="33"/>
      <c r="S10" s="33"/>
      <c r="T10" s="33"/>
    </row>
    <row r="11" spans="1:20" ht="82.8" x14ac:dyDescent="0.3">
      <c r="A11" s="34" t="s">
        <v>42</v>
      </c>
      <c r="B11" s="39"/>
      <c r="C11" s="39">
        <v>4189.75</v>
      </c>
      <c r="D11" s="39">
        <v>643.41700000000003</v>
      </c>
      <c r="E11" s="39">
        <v>537</v>
      </c>
      <c r="F11" s="39">
        <v>162</v>
      </c>
      <c r="G11" s="39">
        <v>633.33334000000002</v>
      </c>
      <c r="H11" s="39">
        <v>160.666</v>
      </c>
      <c r="I11" s="39">
        <v>45</v>
      </c>
      <c r="J11" s="39"/>
      <c r="K11" s="39"/>
      <c r="L11" s="39">
        <v>260.83300000000003</v>
      </c>
      <c r="M11" s="39">
        <v>236.816</v>
      </c>
      <c r="N11" s="39">
        <v>243.666</v>
      </c>
      <c r="O11" s="39">
        <v>133.5</v>
      </c>
      <c r="P11" s="40">
        <v>7245.9813400000003</v>
      </c>
      <c r="Q11" s="33"/>
      <c r="R11" s="33"/>
      <c r="S11" s="33"/>
      <c r="T11" s="33"/>
    </row>
    <row r="12" spans="1:20" ht="96.6" x14ac:dyDescent="0.3">
      <c r="A12" s="34" t="s">
        <v>43</v>
      </c>
      <c r="B12" s="39">
        <v>516.33000000000004</v>
      </c>
      <c r="C12" s="39">
        <v>258.334</v>
      </c>
      <c r="D12" s="39">
        <v>172.25</v>
      </c>
      <c r="E12" s="39">
        <v>137.91999999999999</v>
      </c>
      <c r="F12" s="39">
        <v>71</v>
      </c>
      <c r="G12" s="39">
        <v>86.083340000000007</v>
      </c>
      <c r="H12" s="39">
        <v>111.47060999999999</v>
      </c>
      <c r="I12" s="39">
        <v>50</v>
      </c>
      <c r="J12" s="39">
        <v>116.84399999999999</v>
      </c>
      <c r="K12" s="39">
        <v>116.67700000000001</v>
      </c>
      <c r="L12" s="39">
        <v>92.832999999999998</v>
      </c>
      <c r="M12" s="39">
        <v>87.63</v>
      </c>
      <c r="N12" s="39">
        <v>78.56</v>
      </c>
      <c r="O12" s="39">
        <v>77.376999999999995</v>
      </c>
      <c r="P12" s="40">
        <v>1973.3089500000001</v>
      </c>
      <c r="Q12" s="33"/>
      <c r="R12" s="33"/>
      <c r="S12" s="33"/>
      <c r="T12" s="33"/>
    </row>
    <row r="13" spans="1:20" ht="69" x14ac:dyDescent="0.3">
      <c r="A13" s="34" t="s">
        <v>44</v>
      </c>
      <c r="B13" s="39">
        <v>850.06399999999996</v>
      </c>
      <c r="C13" s="39">
        <v>300</v>
      </c>
      <c r="D13" s="39">
        <v>400</v>
      </c>
      <c r="E13" s="39">
        <v>352.27499999999998</v>
      </c>
      <c r="F13" s="39">
        <v>68</v>
      </c>
      <c r="G13" s="39">
        <v>260</v>
      </c>
      <c r="H13" s="39">
        <v>64</v>
      </c>
      <c r="I13" s="39">
        <v>29</v>
      </c>
      <c r="J13" s="39">
        <v>566.53800000000001</v>
      </c>
      <c r="K13" s="39">
        <v>72.521000000000001</v>
      </c>
      <c r="L13" s="39">
        <v>66.798000000000002</v>
      </c>
      <c r="M13" s="39">
        <v>80</v>
      </c>
      <c r="N13" s="39">
        <v>176.21700000000001</v>
      </c>
      <c r="O13" s="39">
        <v>69.777000000000001</v>
      </c>
      <c r="P13" s="40">
        <v>3355.19</v>
      </c>
      <c r="Q13" s="33"/>
      <c r="R13" s="33"/>
      <c r="S13" s="33"/>
      <c r="T13" s="33"/>
    </row>
    <row r="14" spans="1:20" ht="82.8" x14ac:dyDescent="0.3">
      <c r="A14" s="34" t="s">
        <v>45</v>
      </c>
      <c r="B14" s="39">
        <v>2380.08</v>
      </c>
      <c r="C14" s="39">
        <v>1059.5788399999999</v>
      </c>
      <c r="D14" s="39">
        <v>270</v>
      </c>
      <c r="E14" s="39">
        <v>154.90799999999999</v>
      </c>
      <c r="F14" s="39">
        <v>10</v>
      </c>
      <c r="G14" s="39">
        <v>331</v>
      </c>
      <c r="H14" s="39">
        <v>67.673860000000005</v>
      </c>
      <c r="I14" s="39">
        <v>99</v>
      </c>
      <c r="J14" s="39">
        <v>572.41899999999998</v>
      </c>
      <c r="K14" s="39">
        <v>179.62299999999999</v>
      </c>
      <c r="L14" s="39">
        <v>134.72200000000001</v>
      </c>
      <c r="M14" s="39">
        <v>350.04</v>
      </c>
      <c r="N14" s="39">
        <v>238.99299999999999</v>
      </c>
      <c r="O14" s="39">
        <v>166.22132999999999</v>
      </c>
      <c r="P14" s="40">
        <v>6014.2590300000002</v>
      </c>
      <c r="Q14" s="33"/>
      <c r="R14" s="33"/>
      <c r="S14" s="33"/>
      <c r="T14" s="33"/>
    </row>
    <row r="15" spans="1:20" ht="124.2" x14ac:dyDescent="0.3">
      <c r="A15" s="34" t="s">
        <v>46</v>
      </c>
      <c r="B15" s="39">
        <v>23992.674999999999</v>
      </c>
      <c r="C15" s="39">
        <v>2021.9192</v>
      </c>
      <c r="D15" s="39">
        <v>184.583</v>
      </c>
      <c r="E15" s="39"/>
      <c r="F15" s="39"/>
      <c r="G15" s="39"/>
      <c r="H15" s="39"/>
      <c r="I15" s="39"/>
      <c r="J15" s="39">
        <v>230</v>
      </c>
      <c r="K15" s="39"/>
      <c r="L15" s="39"/>
      <c r="M15" s="39"/>
      <c r="N15" s="39"/>
      <c r="O15" s="39"/>
      <c r="P15" s="40">
        <v>26429.177199999998</v>
      </c>
      <c r="Q15" s="33"/>
      <c r="R15" s="33"/>
      <c r="S15" s="33"/>
      <c r="T15" s="33"/>
    </row>
    <row r="16" spans="1:20" ht="110.4" x14ac:dyDescent="0.3">
      <c r="A16" s="34" t="s">
        <v>47</v>
      </c>
      <c r="B16" s="39"/>
      <c r="C16" s="39">
        <v>4014.1370000000002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>
        <v>4014.1370000000002</v>
      </c>
      <c r="Q16" s="33"/>
      <c r="R16" s="33"/>
      <c r="S16" s="33"/>
      <c r="T16" s="33"/>
    </row>
    <row r="17" spans="1:20" ht="110.4" x14ac:dyDescent="0.3">
      <c r="A17" s="34" t="s">
        <v>48</v>
      </c>
      <c r="B17" s="39">
        <v>208.24945</v>
      </c>
      <c r="C17" s="39">
        <v>171.333</v>
      </c>
      <c r="D17" s="39"/>
      <c r="E17" s="39"/>
      <c r="F17" s="39"/>
      <c r="G17" s="39">
        <v>28.13</v>
      </c>
      <c r="H17" s="39"/>
      <c r="I17" s="39"/>
      <c r="J17" s="39">
        <v>37.5</v>
      </c>
      <c r="K17" s="39"/>
      <c r="L17" s="39"/>
      <c r="M17" s="39">
        <v>9.5</v>
      </c>
      <c r="N17" s="39"/>
      <c r="O17" s="39"/>
      <c r="P17" s="40">
        <v>454.71244999999999</v>
      </c>
      <c r="Q17" s="33"/>
      <c r="R17" s="33"/>
      <c r="S17" s="33"/>
      <c r="T17" s="33"/>
    </row>
    <row r="18" spans="1:20" ht="358.8" x14ac:dyDescent="0.3">
      <c r="A18" s="34" t="s">
        <v>49</v>
      </c>
      <c r="B18" s="39">
        <v>16500</v>
      </c>
      <c r="C18" s="39">
        <v>12662.38308</v>
      </c>
      <c r="D18" s="39">
        <v>2700</v>
      </c>
      <c r="E18" s="39">
        <v>1660</v>
      </c>
      <c r="F18" s="39">
        <v>170</v>
      </c>
      <c r="G18" s="39">
        <v>2760</v>
      </c>
      <c r="H18" s="39">
        <v>984.56818999999996</v>
      </c>
      <c r="I18" s="39">
        <v>108</v>
      </c>
      <c r="J18" s="39">
        <v>5000</v>
      </c>
      <c r="K18" s="39">
        <v>850</v>
      </c>
      <c r="L18" s="39">
        <v>1470</v>
      </c>
      <c r="M18" s="39">
        <v>3000</v>
      </c>
      <c r="N18" s="39">
        <v>1537.55</v>
      </c>
      <c r="O18" s="39">
        <v>1232.325</v>
      </c>
      <c r="P18" s="40">
        <v>50634.826269999998</v>
      </c>
      <c r="Q18" s="33"/>
      <c r="R18" s="33"/>
      <c r="S18" s="33"/>
      <c r="T18" s="33"/>
    </row>
    <row r="19" spans="1:20" ht="179.4" x14ac:dyDescent="0.3">
      <c r="A19" s="34" t="s">
        <v>50</v>
      </c>
      <c r="B19" s="39">
        <v>195010.33682999999</v>
      </c>
      <c r="C19" s="39">
        <v>119780</v>
      </c>
      <c r="D19" s="39">
        <v>23201.156999999999</v>
      </c>
      <c r="E19" s="39">
        <v>22000</v>
      </c>
      <c r="F19" s="39">
        <v>6890</v>
      </c>
      <c r="G19" s="39">
        <v>27745.409</v>
      </c>
      <c r="H19" s="39">
        <v>9535</v>
      </c>
      <c r="I19" s="39">
        <v>2640</v>
      </c>
      <c r="J19" s="39">
        <v>26819.7</v>
      </c>
      <c r="K19" s="39">
        <v>7855.777</v>
      </c>
      <c r="L19" s="39">
        <v>13861.386</v>
      </c>
      <c r="M19" s="39">
        <v>62263.5</v>
      </c>
      <c r="N19" s="39">
        <v>17285</v>
      </c>
      <c r="O19" s="39">
        <v>17442.73775</v>
      </c>
      <c r="P19" s="40">
        <v>552330.00358000002</v>
      </c>
      <c r="Q19" s="33"/>
      <c r="R19" s="33"/>
      <c r="S19" s="33"/>
      <c r="T19" s="33"/>
    </row>
    <row r="20" spans="1:20" ht="110.4" x14ac:dyDescent="0.3">
      <c r="A20" s="34" t="s">
        <v>51</v>
      </c>
      <c r="B20" s="39">
        <v>8000</v>
      </c>
      <c r="C20" s="39">
        <v>2991.0859999999998</v>
      </c>
      <c r="D20" s="39">
        <v>840</v>
      </c>
      <c r="E20" s="39">
        <v>800</v>
      </c>
      <c r="F20" s="39">
        <v>480</v>
      </c>
      <c r="G20" s="39">
        <v>1701.86</v>
      </c>
      <c r="H20" s="39">
        <v>1160</v>
      </c>
      <c r="I20" s="39">
        <v>70</v>
      </c>
      <c r="J20" s="39">
        <v>1070</v>
      </c>
      <c r="K20" s="39">
        <v>850</v>
      </c>
      <c r="L20" s="39">
        <v>1921.8720000000001</v>
      </c>
      <c r="M20" s="39">
        <v>3319.2</v>
      </c>
      <c r="N20" s="39">
        <v>600</v>
      </c>
      <c r="O20" s="39">
        <v>929</v>
      </c>
      <c r="P20" s="40">
        <v>24733.018</v>
      </c>
      <c r="Q20" s="33"/>
      <c r="R20" s="33"/>
      <c r="S20" s="33"/>
      <c r="T20" s="33"/>
    </row>
    <row r="21" spans="1:20" ht="151.80000000000001" x14ac:dyDescent="0.3">
      <c r="A21" s="34" t="s">
        <v>52</v>
      </c>
      <c r="B21" s="39">
        <v>33.591999999999999</v>
      </c>
      <c r="C21" s="39">
        <v>44.69164</v>
      </c>
      <c r="D21" s="39"/>
      <c r="E21" s="39"/>
      <c r="F21" s="39"/>
      <c r="G21" s="39"/>
      <c r="H21" s="39">
        <v>1.3069999999999999</v>
      </c>
      <c r="I21" s="39"/>
      <c r="J21" s="39">
        <v>7.45</v>
      </c>
      <c r="K21" s="39">
        <v>4.0101599999999999</v>
      </c>
      <c r="L21" s="39"/>
      <c r="M21" s="39"/>
      <c r="N21" s="39"/>
      <c r="O21" s="39"/>
      <c r="P21" s="40">
        <v>91.050799999999995</v>
      </c>
      <c r="Q21" s="33"/>
      <c r="R21" s="33"/>
      <c r="S21" s="33"/>
      <c r="T21" s="33"/>
    </row>
    <row r="22" spans="1:20" ht="96.6" x14ac:dyDescent="0.3">
      <c r="A22" s="34" t="s">
        <v>53</v>
      </c>
      <c r="B22" s="39"/>
      <c r="C22" s="39">
        <v>150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>
        <v>150</v>
      </c>
      <c r="Q22" s="33"/>
      <c r="R22" s="33"/>
      <c r="S22" s="33"/>
      <c r="T22" s="33"/>
    </row>
    <row r="23" spans="1:20" ht="138" x14ac:dyDescent="0.3">
      <c r="A23" s="34" t="s">
        <v>54</v>
      </c>
      <c r="B23" s="39">
        <v>6170</v>
      </c>
      <c r="C23" s="39">
        <v>3035.15</v>
      </c>
      <c r="D23" s="39">
        <v>455</v>
      </c>
      <c r="E23" s="39">
        <v>190</v>
      </c>
      <c r="F23" s="39">
        <v>81</v>
      </c>
      <c r="G23" s="39">
        <v>252.5</v>
      </c>
      <c r="H23" s="39">
        <v>65.75</v>
      </c>
      <c r="I23" s="39">
        <v>51.14</v>
      </c>
      <c r="J23" s="39">
        <v>1205</v>
      </c>
      <c r="K23" s="39">
        <v>248.333</v>
      </c>
      <c r="L23" s="39">
        <v>541.14</v>
      </c>
      <c r="M23" s="39">
        <v>647.1</v>
      </c>
      <c r="N23" s="39">
        <v>345</v>
      </c>
      <c r="O23" s="39">
        <v>432.38833</v>
      </c>
      <c r="P23" s="40">
        <v>13719.501329999999</v>
      </c>
      <c r="Q23" s="33"/>
      <c r="R23" s="33"/>
      <c r="S23" s="33"/>
      <c r="T23" s="33"/>
    </row>
    <row r="24" spans="1:20" ht="138" x14ac:dyDescent="0.3">
      <c r="A24" s="34" t="s">
        <v>55</v>
      </c>
      <c r="B24" s="39">
        <v>129354.44871</v>
      </c>
      <c r="C24" s="39">
        <v>43320.262999999999</v>
      </c>
      <c r="D24" s="39">
        <v>10565.05738</v>
      </c>
      <c r="E24" s="39">
        <v>7030</v>
      </c>
      <c r="F24" s="39">
        <v>2800</v>
      </c>
      <c r="G24" s="39">
        <v>5893.7</v>
      </c>
      <c r="H24" s="39">
        <v>2717.75</v>
      </c>
      <c r="I24" s="39">
        <v>1952</v>
      </c>
      <c r="J24" s="39">
        <v>18626.605</v>
      </c>
      <c r="K24" s="39">
        <v>2869.5839999999998</v>
      </c>
      <c r="L24" s="39">
        <v>6034.75</v>
      </c>
      <c r="M24" s="39">
        <v>10712.6</v>
      </c>
      <c r="N24" s="39">
        <v>6045</v>
      </c>
      <c r="O24" s="39">
        <v>4458.58655</v>
      </c>
      <c r="P24" s="40">
        <v>252380.34464</v>
      </c>
      <c r="Q24" s="33"/>
      <c r="R24" s="33"/>
      <c r="S24" s="33"/>
      <c r="T24" s="33"/>
    </row>
    <row r="25" spans="1:20" ht="82.8" x14ac:dyDescent="0.3">
      <c r="A25" s="34" t="s">
        <v>56</v>
      </c>
      <c r="B25" s="39">
        <v>32319.09187</v>
      </c>
      <c r="C25" s="39">
        <v>6723.1949999999997</v>
      </c>
      <c r="D25" s="39">
        <v>3447.5830000000001</v>
      </c>
      <c r="E25" s="39">
        <v>1430</v>
      </c>
      <c r="F25" s="39">
        <v>471.4</v>
      </c>
      <c r="G25" s="39">
        <v>2600</v>
      </c>
      <c r="H25" s="39">
        <v>285.78199999999998</v>
      </c>
      <c r="I25" s="39">
        <v>50</v>
      </c>
      <c r="J25" s="39">
        <v>2225.1018300000001</v>
      </c>
      <c r="K25" s="39"/>
      <c r="L25" s="39">
        <v>200</v>
      </c>
      <c r="M25" s="39">
        <v>600</v>
      </c>
      <c r="N25" s="39">
        <v>1555.2724800000001</v>
      </c>
      <c r="O25" s="39">
        <v>1290.442</v>
      </c>
      <c r="P25" s="40">
        <v>53197.868179999998</v>
      </c>
      <c r="Q25" s="33"/>
      <c r="R25" s="33"/>
      <c r="S25" s="33"/>
      <c r="T25" s="33"/>
    </row>
    <row r="26" spans="1:20" ht="110.4" x14ac:dyDescent="0.3">
      <c r="A26" s="34" t="s">
        <v>57</v>
      </c>
      <c r="B26" s="39">
        <v>2588.2664500000001</v>
      </c>
      <c r="C26" s="39">
        <v>1161.123</v>
      </c>
      <c r="D26" s="39">
        <v>256</v>
      </c>
      <c r="E26" s="39">
        <v>180</v>
      </c>
      <c r="F26" s="39">
        <v>55</v>
      </c>
      <c r="G26" s="39">
        <v>263.95</v>
      </c>
      <c r="H26" s="39">
        <v>86.834000000000003</v>
      </c>
      <c r="I26" s="39">
        <v>25</v>
      </c>
      <c r="J26" s="39">
        <v>390.6</v>
      </c>
      <c r="K26" s="39">
        <v>67.703999999999994</v>
      </c>
      <c r="L26" s="39"/>
      <c r="M26" s="39">
        <v>556.4</v>
      </c>
      <c r="N26" s="39">
        <v>125</v>
      </c>
      <c r="O26" s="39">
        <v>137.45151999999999</v>
      </c>
      <c r="P26" s="40">
        <v>5893.3289699999996</v>
      </c>
      <c r="Q26" s="33"/>
      <c r="R26" s="33"/>
      <c r="S26" s="33"/>
      <c r="T26" s="33"/>
    </row>
    <row r="27" spans="1:20" ht="82.8" x14ac:dyDescent="0.3">
      <c r="A27" s="34" t="s">
        <v>58</v>
      </c>
      <c r="B27" s="39">
        <v>1713.61491</v>
      </c>
      <c r="C27" s="39">
        <v>1667.8581200000001</v>
      </c>
      <c r="D27" s="39"/>
      <c r="E27" s="39">
        <v>504</v>
      </c>
      <c r="F27" s="39"/>
      <c r="G27" s="39">
        <v>241.459</v>
      </c>
      <c r="H27" s="39">
        <v>99</v>
      </c>
      <c r="I27" s="39"/>
      <c r="J27" s="39"/>
      <c r="K27" s="39"/>
      <c r="L27" s="39"/>
      <c r="M27" s="39"/>
      <c r="N27" s="39">
        <v>99.873000000000005</v>
      </c>
      <c r="O27" s="39"/>
      <c r="P27" s="40">
        <v>4325.8050300000004</v>
      </c>
      <c r="Q27" s="33"/>
      <c r="R27" s="33"/>
      <c r="S27" s="33"/>
      <c r="T27" s="33"/>
    </row>
    <row r="28" spans="1:20" ht="96.6" x14ac:dyDescent="0.3">
      <c r="A28" s="34" t="s">
        <v>59</v>
      </c>
      <c r="B28" s="39">
        <v>20604.000319999999</v>
      </c>
      <c r="C28" s="39">
        <v>10805.166999999999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>
        <v>31409.16732</v>
      </c>
      <c r="Q28" s="33"/>
      <c r="R28" s="33"/>
      <c r="S28" s="33"/>
      <c r="T28" s="33"/>
    </row>
    <row r="29" spans="1:20" ht="193.2" x14ac:dyDescent="0.3">
      <c r="A29" s="34" t="s">
        <v>60</v>
      </c>
      <c r="B29" s="39">
        <v>416.6</v>
      </c>
      <c r="C29" s="39"/>
      <c r="D29" s="39"/>
      <c r="E29" s="39"/>
      <c r="F29" s="39"/>
      <c r="G29" s="39"/>
      <c r="H29" s="39"/>
      <c r="I29" s="39"/>
      <c r="J29" s="39">
        <v>93.335999999999999</v>
      </c>
      <c r="K29" s="39"/>
      <c r="L29" s="39"/>
      <c r="M29" s="39"/>
      <c r="N29" s="39"/>
      <c r="O29" s="39"/>
      <c r="P29" s="40">
        <v>509.93599999999998</v>
      </c>
      <c r="Q29" s="33"/>
      <c r="R29" s="33"/>
      <c r="S29" s="33"/>
      <c r="T29" s="33"/>
    </row>
    <row r="30" spans="1:20" ht="69" x14ac:dyDescent="0.3">
      <c r="A30" s="34" t="s">
        <v>61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>
        <v>1800.9</v>
      </c>
      <c r="O30" s="39"/>
      <c r="P30" s="40">
        <v>1800.9</v>
      </c>
      <c r="Q30" s="33"/>
      <c r="R30" s="33"/>
      <c r="S30" s="33"/>
      <c r="T30" s="33"/>
    </row>
    <row r="31" spans="1:20" ht="69" x14ac:dyDescent="0.3">
      <c r="A31" s="34" t="s">
        <v>62</v>
      </c>
      <c r="B31" s="39"/>
      <c r="C31" s="39"/>
      <c r="D31" s="39"/>
      <c r="E31" s="39"/>
      <c r="F31" s="39"/>
      <c r="G31" s="39"/>
      <c r="H31" s="39"/>
      <c r="I31" s="39"/>
      <c r="J31" s="39"/>
      <c r="K31" s="39">
        <v>300</v>
      </c>
      <c r="L31" s="39"/>
      <c r="M31" s="39"/>
      <c r="N31" s="39"/>
      <c r="O31" s="39"/>
      <c r="P31" s="40">
        <v>300</v>
      </c>
      <c r="Q31" s="33"/>
      <c r="R31" s="33"/>
      <c r="S31" s="33"/>
      <c r="T31" s="33"/>
    </row>
    <row r="32" spans="1:20" ht="55.2" x14ac:dyDescent="0.3">
      <c r="A32" s="34" t="s">
        <v>63</v>
      </c>
      <c r="B32" s="39"/>
      <c r="C32" s="39"/>
      <c r="D32" s="39"/>
      <c r="E32" s="39"/>
      <c r="F32" s="39"/>
      <c r="G32" s="39"/>
      <c r="H32" s="39"/>
      <c r="I32" s="39"/>
      <c r="J32" s="39">
        <v>37993</v>
      </c>
      <c r="K32" s="39"/>
      <c r="L32" s="39"/>
      <c r="M32" s="39"/>
      <c r="N32" s="39"/>
      <c r="O32" s="39"/>
      <c r="P32" s="40">
        <v>37993</v>
      </c>
      <c r="Q32" s="33"/>
      <c r="R32" s="33"/>
      <c r="S32" s="33"/>
      <c r="T32" s="33"/>
    </row>
    <row r="33" spans="1:20" ht="41.4" x14ac:dyDescent="0.3">
      <c r="A33" s="34" t="s">
        <v>64</v>
      </c>
      <c r="B33" s="39"/>
      <c r="C33" s="39">
        <v>713.32500000000005</v>
      </c>
      <c r="D33" s="39">
        <v>138.69999999999999</v>
      </c>
      <c r="E33" s="39">
        <v>297.2</v>
      </c>
      <c r="F33" s="39">
        <v>118.875</v>
      </c>
      <c r="G33" s="39">
        <v>39.625</v>
      </c>
      <c r="H33" s="39">
        <v>79.25</v>
      </c>
      <c r="I33" s="39">
        <v>45.05</v>
      </c>
      <c r="J33" s="39"/>
      <c r="K33" s="39">
        <v>105.45</v>
      </c>
      <c r="L33" s="39">
        <v>296.45</v>
      </c>
      <c r="M33" s="39">
        <v>317.60000000000002</v>
      </c>
      <c r="N33" s="39">
        <v>254.1</v>
      </c>
      <c r="O33" s="39">
        <v>254.1</v>
      </c>
      <c r="P33" s="40">
        <v>2659.7249999999999</v>
      </c>
      <c r="Q33" s="33"/>
      <c r="R33" s="33"/>
      <c r="S33" s="33"/>
      <c r="T33" s="33"/>
    </row>
    <row r="34" spans="1:20" ht="41.4" x14ac:dyDescent="0.3">
      <c r="A34" s="34" t="s">
        <v>65</v>
      </c>
      <c r="B34" s="39">
        <v>188.35579000000001</v>
      </c>
      <c r="C34" s="39">
        <v>47.614890000000003</v>
      </c>
      <c r="D34" s="39"/>
      <c r="E34" s="39">
        <v>27.46855</v>
      </c>
      <c r="F34" s="39"/>
      <c r="G34" s="39"/>
      <c r="H34" s="39"/>
      <c r="I34" s="39"/>
      <c r="J34" s="39"/>
      <c r="K34" s="39"/>
      <c r="L34" s="39">
        <v>26.814540000000001</v>
      </c>
      <c r="M34" s="39"/>
      <c r="N34" s="39">
        <v>52.975070000000002</v>
      </c>
      <c r="O34" s="39"/>
      <c r="P34" s="40">
        <v>343.22883999999999</v>
      </c>
      <c r="Q34" s="33"/>
      <c r="R34" s="33"/>
      <c r="S34" s="33"/>
      <c r="T34" s="33"/>
    </row>
    <row r="35" spans="1:20" ht="27.6" x14ac:dyDescent="0.3">
      <c r="A35" s="34" t="s">
        <v>66</v>
      </c>
      <c r="B35" s="39">
        <v>3506.5050000000001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>
        <v>3506.5050000000001</v>
      </c>
      <c r="Q35" s="33"/>
      <c r="R35" s="33"/>
      <c r="S35" s="33"/>
      <c r="T35" s="33"/>
    </row>
    <row r="36" spans="1:20" x14ac:dyDescent="0.3">
      <c r="A36" s="31" t="s">
        <v>67</v>
      </c>
      <c r="B36" s="40">
        <v>522672.70036000002</v>
      </c>
      <c r="C36" s="40">
        <v>364842.38199000002</v>
      </c>
      <c r="D36" s="40">
        <v>117407.33184</v>
      </c>
      <c r="E36" s="40">
        <v>37135.63394</v>
      </c>
      <c r="F36" s="40">
        <v>26189.375</v>
      </c>
      <c r="G36" s="40">
        <v>100946.07696000001</v>
      </c>
      <c r="H36" s="40">
        <v>38306.893660000002</v>
      </c>
      <c r="I36" s="40">
        <v>23914.19</v>
      </c>
      <c r="J36" s="40">
        <v>140319.46646</v>
      </c>
      <c r="K36" s="40">
        <v>24176.176159999999</v>
      </c>
      <c r="L36" s="40">
        <v>48636.637179999998</v>
      </c>
      <c r="M36" s="40">
        <v>107710.826</v>
      </c>
      <c r="N36" s="40">
        <v>68623.37255</v>
      </c>
      <c r="O36" s="40">
        <v>71114.662970000005</v>
      </c>
      <c r="P36" s="40">
        <v>1691995.7250699999</v>
      </c>
      <c r="Q36" s="32"/>
      <c r="R36" s="32"/>
      <c r="S36" s="32"/>
      <c r="T36" s="32"/>
    </row>
  </sheetData>
  <pageMargins left="0.28999999999999998" right="0.2" top="0.28999999999999998" bottom="0.33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2018-05-31T03:33:49Z</dcterms:modified>
</cp:coreProperties>
</file>