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Бюджетополучатели!$21:$22</definedName>
    <definedName name="_xlnm.Print_Titles" localSheetId="1">'Муниципальные районы'!$1:$3</definedName>
    <definedName name="_xlnm.Print_Area" localSheetId="0">Бюджетополучатели!$A$1:$D$66</definedName>
    <definedName name="_xlnm.Print_Area" localSheetId="1">'Муниципальные районы'!$A$1:$P$42</definedName>
  </definedNames>
  <calcPr calcId="162913" refMode="R1C1"/>
</workbook>
</file>

<file path=xl/calcChain.xml><?xml version="1.0" encoding="utf-8"?>
<calcChain xmlns="http://schemas.openxmlformats.org/spreadsheetml/2006/main">
  <c r="D9" i="1" l="1"/>
  <c r="D10" i="1"/>
  <c r="D6" i="1"/>
  <c r="D17" i="1"/>
  <c r="D13" i="1" s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<sst xmlns="http://schemas.openxmlformats.org/spreadsheetml/2006/main" count="125" uniqueCount="124">
  <si>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</si>
  <si>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</si>
  <si>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</si>
  <si>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</si>
  <si>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</si>
  <si>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</si>
  <si>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</si>
  <si>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</si>
  <si>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</si>
  <si>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</si>
  <si>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</si>
  <si>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</si>
  <si>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</si>
  <si>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</si>
  <si>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</si>
  <si>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</si>
  <si>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</si>
  <si>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</si>
  <si>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</si>
  <si>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</si>
  <si>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</si>
  <si>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</si>
  <si>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</si>
  <si>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</si>
  <si>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</si>
  <si>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</si>
  <si>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</si>
  <si>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</si>
  <si>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</si>
  <si>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</si>
  <si>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</si>
  <si>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</si>
  <si>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</si>
  <si>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01.01.2018</t>
  </si>
  <si>
    <t>01.09.2018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</si>
  <si>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</si>
  <si>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</si>
  <si>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</si>
  <si>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</si>
  <si>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</si>
  <si>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</si>
  <si>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</si>
  <si>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</si>
  <si>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</si>
  <si>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</si>
  <si>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</si>
  <si>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</si>
  <si>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</si>
  <si>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</si>
  <si>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</si>
  <si>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</si>
  <si>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</si>
  <si>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</si>
  <si>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</si>
  <si>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</si>
  <si>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</si>
  <si>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</si>
  <si>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</si>
  <si>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</si>
  <si>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</si>
  <si>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</si>
  <si>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выполнение работ по капитальному ремонту несущих конструкций здания МБУ ДО "Школа искусств п. Термальный"</t>
  </si>
  <si>
    <t>Иные межбюджетные трансферты на выполнение работ по капитальному ремонту инженерных сетей отопления в здании филиала №1 МКУК "Пенжинская межпоселенческая централизованная библиотечная система" в с. Манилы Пенжинского района Камчатского края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</si>
  <si>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</si>
  <si>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</si>
  <si>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</si>
  <si>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пособия при всех формах устройства детей, лишенных родительского попечения, в семью</t>
  </si>
  <si>
    <t>Мероприятия государственной программы Российской Федерации "Доступная среда" на 2011-2020 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</si>
  <si>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</si>
  <si>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</si>
  <si>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 обеспечению жильем молодых семей</t>
  </si>
  <si>
    <t>Поддержка отрасли культуры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</si>
  <si>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</si>
  <si>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</si>
  <si>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</si>
  <si>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</si>
  <si>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</si>
  <si>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</si>
  <si>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</si>
  <si>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</si>
  <si>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</si>
  <si>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</si>
  <si>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</si>
  <si>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</si>
  <si>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</si>
  <si>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</si>
  <si>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</si>
  <si>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</si>
  <si>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</si>
  <si>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</si>
  <si>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</si>
  <si>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</si>
  <si>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</si>
  <si>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</si>
  <si>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</si>
  <si>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</si>
  <si>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</si>
  <si>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</si>
  <si>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</si>
  <si>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</si>
  <si>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</si>
  <si>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</si>
  <si>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</si>
  <si>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</si>
  <si>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</si>
  <si>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</si>
  <si>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</si>
  <si>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</si>
  <si>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</si>
  <si>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</si>
  <si>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</si>
  <si>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</si>
  <si>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</si>
  <si>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</si>
  <si>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</si>
  <si>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31.08.2018</t>
  </si>
  <si>
    <t>01.08.2018</t>
  </si>
  <si>
    <t>Остатки средств на 01.09.2018 года</t>
  </si>
  <si>
    <t>Остатки средств на 01.08.2018 года</t>
  </si>
  <si>
    <t>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</t>
  </si>
  <si>
    <t>Иные межбюджетные трансферты в целях развития паллиативной медицинской помощи за счет средств резервного фонда Правительства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</si>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</sst>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view="pageBreakPreview" zoomScaleNormal="100" zoomScaleSheetLayoutView="100" workbookViewId="0">
      <selection activeCell="G58" sqref="G58"/>
    </sheetView>
  </sheetViews>
  <sheetFormatPr defaultRowHeight="14.4" x14ac:dyDescent="0.3"/>
  <cols>
    <col min="1" max="1" width="78" customWidth="1"/>
    <col min="2" max="2" width="14.44140625" customWidth="1"/>
    <col min="3" max="3" width="16.109375" customWidth="1"/>
    <col min="4" max="4" width="1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2" t="s">
        <v>9</v>
      </c>
      <c r="B1" s="42"/>
      <c r="C1" s="42"/>
      <c r="D1" s="42"/>
      <c r="E1" s="29" t="s">
        <v>116</v>
      </c>
      <c r="F1" s="30" t="str">
        <f>TEXT(E1,"[$-FC19]ММ")</f>
        <v>08</v>
      </c>
      <c r="G1" s="30" t="str">
        <f>TEXT(E1,"[$-FC19]ДД.ММ.ГГГ \г")</f>
        <v>01.08.2018 г</v>
      </c>
      <c r="H1" s="30" t="str">
        <f>TEXT(E1,"[$-FC19]ГГГГ")</f>
        <v>2018</v>
      </c>
    </row>
    <row r="2" spans="1:8" ht="15.6" x14ac:dyDescent="0.3">
      <c r="A2" s="42" t="str">
        <f>CONCATENATE("доходов и расходов краевого бюджета за ",period," ",H1," года")</f>
        <v>доходов и расходов краевого бюджета за август 2018 года</v>
      </c>
      <c r="B2" s="42"/>
      <c r="C2" s="42"/>
      <c r="D2" s="42"/>
      <c r="E2" s="29" t="s">
        <v>115</v>
      </c>
      <c r="F2" s="30" t="str">
        <f>TEXT(E2,"[$-FC19]ДД ММММ ГГГ \г")</f>
        <v>31 августа 2018 г</v>
      </c>
      <c r="G2" s="30" t="str">
        <f>TEXT(E2,"[$-FC19]ДД.ММ.ГГГ \г")</f>
        <v>31.08.2018 г</v>
      </c>
      <c r="H2" s="31"/>
    </row>
    <row r="3" spans="1:8" x14ac:dyDescent="0.3">
      <c r="A3" s="1"/>
      <c r="B3" s="2"/>
      <c r="C3" s="2"/>
      <c r="D3" s="3"/>
      <c r="E3" s="30">
        <f>EndDate+1</f>
        <v>43345</v>
      </c>
      <c r="F3" s="30" t="str">
        <f>TEXT(E3,"[$-FC19]ДД ММММ ГГГ \г")</f>
        <v>02 сентября 2018 г</v>
      </c>
      <c r="G3" s="30" t="str">
        <f>TEXT(E3,"[$-FC19]ДД.ММ.ГГГ \г")</f>
        <v>02.09.2018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3" t="s">
        <v>118</v>
      </c>
      <c r="B5" s="44"/>
      <c r="C5" s="44"/>
      <c r="D5" s="7">
        <v>3120331.1</v>
      </c>
      <c r="E5" s="31"/>
      <c r="F5" s="30"/>
      <c r="G5" s="30"/>
      <c r="H5" s="30"/>
    </row>
    <row r="6" spans="1:8" x14ac:dyDescent="0.3">
      <c r="A6" s="46" t="s">
        <v>1</v>
      </c>
      <c r="B6" s="52"/>
      <c r="C6" s="52"/>
      <c r="D6" s="8">
        <f>D9-D7</f>
        <v>1247656.9898600001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август</v>
      </c>
      <c r="F6" s="30"/>
      <c r="G6" s="30"/>
      <c r="H6" s="30"/>
    </row>
    <row r="7" spans="1:8" x14ac:dyDescent="0.3">
      <c r="A7" s="53" t="s">
        <v>10</v>
      </c>
      <c r="B7" s="52"/>
      <c r="C7" s="52"/>
      <c r="D7" s="10">
        <v>4459099</v>
      </c>
      <c r="E7" s="30"/>
      <c r="F7" s="30"/>
      <c r="G7" s="30"/>
      <c r="H7" s="30"/>
    </row>
    <row r="8" spans="1:8" x14ac:dyDescent="0.3">
      <c r="A8" s="53" t="s">
        <v>11</v>
      </c>
      <c r="B8" s="52"/>
      <c r="C8" s="52"/>
      <c r="D8" s="10">
        <v>1146814.8999999999</v>
      </c>
      <c r="E8" s="30" t="s">
        <v>33</v>
      </c>
    </row>
    <row r="9" spans="1:8" x14ac:dyDescent="0.3">
      <c r="A9" s="54" t="s">
        <v>12</v>
      </c>
      <c r="B9" s="55"/>
      <c r="C9" s="55"/>
      <c r="D9" s="9">
        <f>D11+D10-D5</f>
        <v>5706755.9898600001</v>
      </c>
      <c r="E9" s="30" t="s">
        <v>34</v>
      </c>
    </row>
    <row r="10" spans="1:8" x14ac:dyDescent="0.3">
      <c r="A10" s="54" t="s">
        <v>13</v>
      </c>
      <c r="B10" s="55"/>
      <c r="C10" s="55"/>
      <c r="D10" s="9">
        <f>B65+'Муниципальные районы'!P41</f>
        <v>5926699.5898599997</v>
      </c>
    </row>
    <row r="11" spans="1:8" x14ac:dyDescent="0.3">
      <c r="A11" s="45" t="s">
        <v>117</v>
      </c>
      <c r="B11" s="46"/>
      <c r="C11" s="46"/>
      <c r="D11" s="9">
        <v>2900387.5</v>
      </c>
    </row>
    <row r="12" spans="1:8" x14ac:dyDescent="0.3">
      <c r="A12" s="56" t="s">
        <v>14</v>
      </c>
      <c r="B12" s="57"/>
      <c r="C12" s="57"/>
      <c r="D12" s="9"/>
    </row>
    <row r="13" spans="1:8" x14ac:dyDescent="0.3">
      <c r="A13" s="56" t="s">
        <v>15</v>
      </c>
      <c r="B13" s="57"/>
      <c r="C13" s="57"/>
      <c r="D13" s="9">
        <f>SUM(D14:D18)</f>
        <v>76070.100000000006</v>
      </c>
    </row>
    <row r="14" spans="1:8" ht="42.6" customHeight="1" x14ac:dyDescent="0.3">
      <c r="A14" s="58" t="s">
        <v>122</v>
      </c>
      <c r="B14" s="46"/>
      <c r="C14" s="46"/>
      <c r="D14" s="10">
        <v>146.1</v>
      </c>
      <c r="E14" s="30"/>
    </row>
    <row r="15" spans="1:8" ht="29.4" customHeight="1" x14ac:dyDescent="0.3">
      <c r="A15" s="58" t="s">
        <v>123</v>
      </c>
      <c r="B15" s="46"/>
      <c r="C15" s="46"/>
      <c r="D15" s="10">
        <v>1513.3</v>
      </c>
      <c r="E15" s="30"/>
    </row>
    <row r="16" spans="1:8" ht="28.8" customHeight="1" x14ac:dyDescent="0.3">
      <c r="A16" s="58" t="s">
        <v>119</v>
      </c>
      <c r="B16" s="46"/>
      <c r="C16" s="46"/>
      <c r="D16" s="10">
        <v>7007.5</v>
      </c>
      <c r="E16" s="30"/>
    </row>
    <row r="17" spans="1:5" ht="27" customHeight="1" x14ac:dyDescent="0.3">
      <c r="A17" s="58" t="s">
        <v>120</v>
      </c>
      <c r="B17" s="46"/>
      <c r="C17" s="46"/>
      <c r="D17" s="10">
        <f>27000+11163.5</f>
        <v>38163.5</v>
      </c>
      <c r="E17" s="30"/>
    </row>
    <row r="18" spans="1:5" ht="27" customHeight="1" x14ac:dyDescent="0.3">
      <c r="A18" s="58" t="s">
        <v>121</v>
      </c>
      <c r="B18" s="46"/>
      <c r="C18" s="46"/>
      <c r="D18" s="10">
        <v>29239.7</v>
      </c>
      <c r="E18" s="30"/>
    </row>
    <row r="19" spans="1:5" x14ac:dyDescent="0.3">
      <c r="A19" s="24"/>
      <c r="B19" s="25"/>
      <c r="C19" s="25"/>
      <c r="D19" s="23"/>
    </row>
    <row r="20" spans="1:5" x14ac:dyDescent="0.3">
      <c r="A20" s="26" t="s">
        <v>16</v>
      </c>
      <c r="B20" s="11"/>
      <c r="C20" s="11"/>
      <c r="D20" s="12"/>
    </row>
    <row r="21" spans="1:5" x14ac:dyDescent="0.3">
      <c r="A21" s="47" t="s">
        <v>17</v>
      </c>
      <c r="B21" s="49" t="s">
        <v>2</v>
      </c>
      <c r="C21" s="50" t="s">
        <v>3</v>
      </c>
      <c r="D21" s="51"/>
    </row>
    <row r="22" spans="1:5" ht="41.4" x14ac:dyDescent="0.3">
      <c r="A22" s="48"/>
      <c r="B22" s="49"/>
      <c r="C22" s="27" t="s">
        <v>4</v>
      </c>
      <c r="D22" s="27" t="s">
        <v>5</v>
      </c>
    </row>
    <row r="23" spans="1:5" x14ac:dyDescent="0.3">
      <c r="A23" s="13" t="s">
        <v>73</v>
      </c>
      <c r="B23" s="38">
        <v>16512.037219999998</v>
      </c>
      <c r="C23" s="38">
        <v>10725.92469</v>
      </c>
      <c r="D23" s="38">
        <v>2361.7877699999999</v>
      </c>
    </row>
    <row r="24" spans="1:5" x14ac:dyDescent="0.3">
      <c r="A24" s="13" t="s">
        <v>74</v>
      </c>
      <c r="B24" s="38">
        <v>8507.0196500000002</v>
      </c>
      <c r="C24" s="38">
        <v>6108.3221899999999</v>
      </c>
      <c r="D24" s="38">
        <v>1811.6116300000001</v>
      </c>
    </row>
    <row r="25" spans="1:5" x14ac:dyDescent="0.3">
      <c r="A25" s="13" t="s">
        <v>75</v>
      </c>
      <c r="B25" s="38">
        <v>6884.3128999999999</v>
      </c>
      <c r="C25" s="38">
        <v>6346.5968499999999</v>
      </c>
      <c r="D25" s="38">
        <v>537.71605</v>
      </c>
    </row>
    <row r="26" spans="1:5" x14ac:dyDescent="0.3">
      <c r="A26" s="13" t="s">
        <v>76</v>
      </c>
      <c r="B26" s="38">
        <v>75635.912989999997</v>
      </c>
      <c r="C26" s="38">
        <v>25848.408029999999</v>
      </c>
      <c r="D26" s="38">
        <v>6029.4962800000003</v>
      </c>
    </row>
    <row r="27" spans="1:5" ht="27.6" x14ac:dyDescent="0.3">
      <c r="A27" s="13" t="s">
        <v>77</v>
      </c>
      <c r="B27" s="38">
        <v>23600.582859999999</v>
      </c>
      <c r="C27" s="38">
        <v>3964.9810200000002</v>
      </c>
      <c r="D27" s="38">
        <v>994.52566999999999</v>
      </c>
    </row>
    <row r="28" spans="1:5" x14ac:dyDescent="0.3">
      <c r="A28" s="13" t="s">
        <v>78</v>
      </c>
      <c r="B28" s="38">
        <v>10601.542219999999</v>
      </c>
      <c r="C28" s="38">
        <v>3446.1251999999999</v>
      </c>
      <c r="D28" s="38">
        <v>629.45164999999997</v>
      </c>
    </row>
    <row r="29" spans="1:5" x14ac:dyDescent="0.3">
      <c r="A29" s="13" t="s">
        <v>79</v>
      </c>
      <c r="B29" s="38">
        <v>2517.38643</v>
      </c>
      <c r="C29" s="38">
        <v>1867.6510800000001</v>
      </c>
      <c r="D29" s="38">
        <v>562.44937000000004</v>
      </c>
    </row>
    <row r="30" spans="1:5" x14ac:dyDescent="0.3">
      <c r="A30" s="13" t="s">
        <v>80</v>
      </c>
      <c r="B30" s="38">
        <v>261574.44803999999</v>
      </c>
      <c r="C30" s="38">
        <v>6652.3939099999998</v>
      </c>
      <c r="D30" s="38">
        <v>1352.9013399999999</v>
      </c>
    </row>
    <row r="31" spans="1:5" x14ac:dyDescent="0.3">
      <c r="A31" s="13" t="s">
        <v>81</v>
      </c>
      <c r="B31" s="38">
        <v>13201.272419999999</v>
      </c>
      <c r="C31" s="38">
        <v>3613.8257899999999</v>
      </c>
      <c r="D31" s="38">
        <v>861.50211999999999</v>
      </c>
    </row>
    <row r="32" spans="1:5" x14ac:dyDescent="0.3">
      <c r="A32" s="13" t="s">
        <v>82</v>
      </c>
      <c r="B32" s="38">
        <v>270759.62838000001</v>
      </c>
      <c r="C32" s="38">
        <v>9500.6746899999998</v>
      </c>
      <c r="D32" s="38">
        <v>3155.07638</v>
      </c>
    </row>
    <row r="33" spans="1:4" x14ac:dyDescent="0.3">
      <c r="A33" s="13" t="s">
        <v>83</v>
      </c>
      <c r="B33" s="38">
        <v>213146.66339999999</v>
      </c>
      <c r="C33" s="38">
        <v>5912.1777400000001</v>
      </c>
      <c r="D33" s="38">
        <v>1830.19856</v>
      </c>
    </row>
    <row r="34" spans="1:4" x14ac:dyDescent="0.3">
      <c r="A34" s="13" t="s">
        <v>84</v>
      </c>
      <c r="B34" s="38">
        <v>826515.17177000002</v>
      </c>
      <c r="C34" s="38">
        <v>19050.683949999999</v>
      </c>
      <c r="D34" s="38">
        <v>5340.1339799999996</v>
      </c>
    </row>
    <row r="35" spans="1:4" x14ac:dyDescent="0.3">
      <c r="A35" s="13" t="s">
        <v>85</v>
      </c>
      <c r="B35" s="38">
        <v>555429.12685</v>
      </c>
      <c r="C35" s="38">
        <v>19600.259890000001</v>
      </c>
      <c r="D35" s="38">
        <v>5828.4585900000002</v>
      </c>
    </row>
    <row r="36" spans="1:4" x14ac:dyDescent="0.3">
      <c r="A36" s="13" t="s">
        <v>86</v>
      </c>
      <c r="B36" s="38">
        <v>58693.55025</v>
      </c>
      <c r="C36" s="38">
        <v>2506.8388300000001</v>
      </c>
      <c r="D36" s="38">
        <v>947.42399999999998</v>
      </c>
    </row>
    <row r="37" spans="1:4" x14ac:dyDescent="0.3">
      <c r="A37" s="13" t="s">
        <v>87</v>
      </c>
      <c r="B37" s="38">
        <v>88488.250459999996</v>
      </c>
      <c r="C37" s="38">
        <v>54382.323880000004</v>
      </c>
      <c r="D37" s="38">
        <v>15721.333049999999</v>
      </c>
    </row>
    <row r="38" spans="1:4" x14ac:dyDescent="0.3">
      <c r="A38" s="13" t="s">
        <v>88</v>
      </c>
      <c r="B38" s="38">
        <v>8765.9836599999999</v>
      </c>
      <c r="C38" s="38">
        <v>2098.7926400000001</v>
      </c>
      <c r="D38" s="38">
        <v>325.51366000000002</v>
      </c>
    </row>
    <row r="39" spans="1:4" x14ac:dyDescent="0.3">
      <c r="A39" s="13" t="s">
        <v>89</v>
      </c>
      <c r="B39" s="38">
        <v>30602.31885</v>
      </c>
      <c r="C39" s="38">
        <v>3618.41</v>
      </c>
      <c r="D39" s="38">
        <v>681.24055999999996</v>
      </c>
    </row>
    <row r="40" spans="1:4" x14ac:dyDescent="0.3">
      <c r="A40" s="13" t="s">
        <v>90</v>
      </c>
      <c r="B40" s="38">
        <v>4582.0304500000002</v>
      </c>
      <c r="C40" s="38">
        <v>2781.9088200000001</v>
      </c>
      <c r="D40" s="38">
        <v>649.64791000000002</v>
      </c>
    </row>
    <row r="41" spans="1:4" x14ac:dyDescent="0.3">
      <c r="A41" s="13" t="s">
        <v>91</v>
      </c>
      <c r="B41" s="38">
        <v>3679.3132500000002</v>
      </c>
      <c r="C41" s="38">
        <v>2089.94074</v>
      </c>
      <c r="D41" s="38">
        <v>564.50316999999995</v>
      </c>
    </row>
    <row r="42" spans="1:4" x14ac:dyDescent="0.3">
      <c r="A42" s="13" t="s">
        <v>92</v>
      </c>
      <c r="B42" s="38">
        <v>38566.249000000003</v>
      </c>
      <c r="C42" s="38">
        <v>15676.605939999999</v>
      </c>
      <c r="D42" s="38">
        <v>4597.9871999999996</v>
      </c>
    </row>
    <row r="43" spans="1:4" x14ac:dyDescent="0.3">
      <c r="A43" s="13" t="s">
        <v>93</v>
      </c>
      <c r="B43" s="38">
        <v>15458.8215</v>
      </c>
      <c r="C43" s="38">
        <v>907.81984</v>
      </c>
      <c r="D43" s="38">
        <v>124.81054</v>
      </c>
    </row>
    <row r="44" spans="1:4" x14ac:dyDescent="0.3">
      <c r="A44" s="13" t="s">
        <v>94</v>
      </c>
      <c r="B44" s="38">
        <v>601836.92966000002</v>
      </c>
      <c r="C44" s="38">
        <v>6713.7323399999996</v>
      </c>
      <c r="D44" s="38">
        <v>1850.6006199999999</v>
      </c>
    </row>
    <row r="45" spans="1:4" x14ac:dyDescent="0.3">
      <c r="A45" s="13" t="s">
        <v>95</v>
      </c>
      <c r="B45" s="38">
        <v>20585.484759999999</v>
      </c>
      <c r="C45" s="38">
        <v>11318.1324</v>
      </c>
      <c r="D45" s="38">
        <v>3448.6877599999998</v>
      </c>
    </row>
    <row r="46" spans="1:4" x14ac:dyDescent="0.3">
      <c r="A46" s="13" t="s">
        <v>96</v>
      </c>
      <c r="B46" s="38">
        <v>3600.40272</v>
      </c>
      <c r="C46" s="38">
        <v>2762.6067800000001</v>
      </c>
      <c r="D46" s="38">
        <v>747.09803999999997</v>
      </c>
    </row>
    <row r="47" spans="1:4" x14ac:dyDescent="0.3">
      <c r="A47" s="13" t="s">
        <v>97</v>
      </c>
      <c r="B47" s="38">
        <v>1661.93022</v>
      </c>
      <c r="C47" s="38">
        <v>1145.8621599999999</v>
      </c>
      <c r="D47" s="38">
        <v>428.572</v>
      </c>
    </row>
    <row r="48" spans="1:4" x14ac:dyDescent="0.3">
      <c r="A48" s="13" t="s">
        <v>98</v>
      </c>
      <c r="B48" s="38">
        <v>2476.69533</v>
      </c>
      <c r="C48" s="38">
        <v>1593.7884100000001</v>
      </c>
      <c r="D48" s="38">
        <v>792.03716999999995</v>
      </c>
    </row>
    <row r="49" spans="1:4" x14ac:dyDescent="0.3">
      <c r="A49" s="13" t="s">
        <v>99</v>
      </c>
      <c r="B49" s="38">
        <v>3830.21315</v>
      </c>
      <c r="C49" s="38">
        <v>2894.5529200000001</v>
      </c>
      <c r="D49" s="38">
        <v>752.34175000000005</v>
      </c>
    </row>
    <row r="50" spans="1:4" x14ac:dyDescent="0.3">
      <c r="A50" s="13" t="s">
        <v>100</v>
      </c>
      <c r="B50" s="38">
        <v>1966.35527</v>
      </c>
      <c r="C50" s="38">
        <v>1429.6658299999999</v>
      </c>
      <c r="D50" s="38">
        <v>332.79588999999999</v>
      </c>
    </row>
    <row r="51" spans="1:4" x14ac:dyDescent="0.3">
      <c r="A51" s="13" t="s">
        <v>101</v>
      </c>
      <c r="B51" s="38">
        <v>873.68813999999998</v>
      </c>
      <c r="C51" s="38">
        <v>626.32487000000003</v>
      </c>
      <c r="D51" s="38">
        <v>158.88902999999999</v>
      </c>
    </row>
    <row r="52" spans="1:4" x14ac:dyDescent="0.3">
      <c r="A52" s="13" t="s">
        <v>102</v>
      </c>
      <c r="B52" s="38">
        <v>4697.6984700000003</v>
      </c>
      <c r="C52" s="38">
        <v>3878.2371199999998</v>
      </c>
      <c r="D52" s="38">
        <v>507.80311999999998</v>
      </c>
    </row>
    <row r="53" spans="1:4" x14ac:dyDescent="0.3">
      <c r="A53" s="13" t="s">
        <v>103</v>
      </c>
      <c r="B53" s="38">
        <v>753306.84351999999</v>
      </c>
      <c r="C53" s="38">
        <v>24750.202099999999</v>
      </c>
      <c r="D53" s="38">
        <v>7906.8503600000004</v>
      </c>
    </row>
    <row r="54" spans="1:4" x14ac:dyDescent="0.3">
      <c r="A54" s="13" t="s">
        <v>104</v>
      </c>
      <c r="B54" s="38">
        <v>388.28277000000003</v>
      </c>
      <c r="C54" s="38">
        <v>260.02865000000003</v>
      </c>
      <c r="D54" s="38">
        <v>108</v>
      </c>
    </row>
    <row r="55" spans="1:4" x14ac:dyDescent="0.3">
      <c r="A55" s="13" t="s">
        <v>105</v>
      </c>
      <c r="B55" s="38">
        <v>5800.5759399999997</v>
      </c>
      <c r="C55" s="38">
        <v>3772.22172</v>
      </c>
      <c r="D55" s="38">
        <v>844.65805</v>
      </c>
    </row>
    <row r="56" spans="1:4" x14ac:dyDescent="0.3">
      <c r="A56" s="13" t="s">
        <v>106</v>
      </c>
      <c r="B56" s="38">
        <v>152980.29644999999</v>
      </c>
      <c r="C56" s="38">
        <v>2268.35005</v>
      </c>
      <c r="D56" s="38">
        <v>451.68059</v>
      </c>
    </row>
    <row r="57" spans="1:4" x14ac:dyDescent="0.3">
      <c r="A57" s="13" t="s">
        <v>107</v>
      </c>
      <c r="B57" s="38">
        <v>48414.48143</v>
      </c>
      <c r="C57" s="38">
        <v>18170.624070000002</v>
      </c>
      <c r="D57" s="38">
        <v>4500.9564499999997</v>
      </c>
    </row>
    <row r="58" spans="1:4" x14ac:dyDescent="0.3">
      <c r="A58" s="13" t="s">
        <v>108</v>
      </c>
      <c r="B58" s="38">
        <v>13524.88978</v>
      </c>
      <c r="C58" s="38">
        <v>1554.5776599999999</v>
      </c>
      <c r="D58" s="38">
        <v>316.90298000000001</v>
      </c>
    </row>
    <row r="59" spans="1:4" x14ac:dyDescent="0.3">
      <c r="A59" s="13" t="s">
        <v>109</v>
      </c>
      <c r="B59" s="38">
        <v>4005.6678499999998</v>
      </c>
      <c r="C59" s="38">
        <v>1847.46642</v>
      </c>
      <c r="D59" s="38">
        <v>415.38143000000002</v>
      </c>
    </row>
    <row r="60" spans="1:4" x14ac:dyDescent="0.3">
      <c r="A60" s="13" t="s">
        <v>110</v>
      </c>
      <c r="B60" s="38">
        <v>2724.91563</v>
      </c>
      <c r="C60" s="38">
        <v>2279.5760300000002</v>
      </c>
      <c r="D60" s="38">
        <v>350.45303000000001</v>
      </c>
    </row>
    <row r="61" spans="1:4" x14ac:dyDescent="0.3">
      <c r="A61" s="13" t="s">
        <v>111</v>
      </c>
      <c r="B61" s="38">
        <v>82393.113710000005</v>
      </c>
      <c r="C61" s="38">
        <v>2620.9947299999999</v>
      </c>
      <c r="D61" s="38">
        <v>571.55737999999997</v>
      </c>
    </row>
    <row r="62" spans="1:4" x14ac:dyDescent="0.3">
      <c r="A62" s="13" t="s">
        <v>112</v>
      </c>
      <c r="B62" s="38">
        <v>15764.978880000001</v>
      </c>
      <c r="C62" s="38">
        <v>923.40902000000006</v>
      </c>
      <c r="D62" s="38">
        <v>134.95608999999999</v>
      </c>
    </row>
    <row r="63" spans="1:4" x14ac:dyDescent="0.3">
      <c r="A63" s="13" t="s">
        <v>113</v>
      </c>
      <c r="B63" s="38">
        <v>916.02508999999998</v>
      </c>
      <c r="C63" s="38">
        <v>466.05113999999998</v>
      </c>
      <c r="D63" s="38">
        <v>116.52771</v>
      </c>
    </row>
    <row r="64" spans="1:4" x14ac:dyDescent="0.3">
      <c r="A64" s="13" t="s">
        <v>114</v>
      </c>
      <c r="B64" s="38">
        <v>996.32475999999997</v>
      </c>
      <c r="C64" s="38">
        <v>658.81078000000002</v>
      </c>
      <c r="D64" s="38">
        <v>145.02359999999999</v>
      </c>
    </row>
    <row r="65" spans="1:4" x14ac:dyDescent="0.3">
      <c r="A65" s="28" t="s">
        <v>2</v>
      </c>
      <c r="B65" s="39">
        <v>4256467.4160799999</v>
      </c>
      <c r="C65" s="39">
        <v>298635.88092000003</v>
      </c>
      <c r="D65" s="39">
        <v>79789.542530000006</v>
      </c>
    </row>
  </sheetData>
  <mergeCells count="19">
    <mergeCell ref="A14:C14"/>
    <mergeCell ref="A15:C15"/>
    <mergeCell ref="A16:C16"/>
    <mergeCell ref="A17:C17"/>
    <mergeCell ref="A18:C18"/>
    <mergeCell ref="A11:C11"/>
    <mergeCell ref="A1:D1"/>
    <mergeCell ref="A2:D2"/>
    <mergeCell ref="A5:C5"/>
    <mergeCell ref="A21:A22"/>
    <mergeCell ref="B21:B22"/>
    <mergeCell ref="C21:D21"/>
    <mergeCell ref="A6:C6"/>
    <mergeCell ref="A7:C7"/>
    <mergeCell ref="A8:C8"/>
    <mergeCell ref="A9:C9"/>
    <mergeCell ref="A10:C10"/>
    <mergeCell ref="A12:C12"/>
    <mergeCell ref="A13:C13"/>
  </mergeCells>
  <pageMargins left="0.70866141732283472" right="0.23622047244094491" top="0.39370078740157483" bottom="0.31496062992125984" header="0.19685039370078741" footer="0.19685039370078741"/>
  <pageSetup paperSize="9" scale="6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A33" zoomScaleNormal="100" zoomScaleSheetLayoutView="100" workbookViewId="0">
      <selection activeCell="B35" sqref="B35"/>
    </sheetView>
  </sheetViews>
  <sheetFormatPr defaultRowHeight="14.4" x14ac:dyDescent="0.3"/>
  <cols>
    <col min="1" max="1" width="36.10937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21875" customWidth="1"/>
    <col min="7" max="7" width="13.6640625" customWidth="1"/>
    <col min="8" max="8" width="14.2187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.4414062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27.6" x14ac:dyDescent="0.3">
      <c r="A4" s="35" t="s">
        <v>35</v>
      </c>
      <c r="B4" s="40"/>
      <c r="C4" s="40"/>
      <c r="D4" s="40"/>
      <c r="E4" s="40"/>
      <c r="F4" s="40"/>
      <c r="G4" s="40"/>
      <c r="H4" s="40"/>
      <c r="I4" s="40"/>
      <c r="J4" s="40">
        <v>1445.1666700000001</v>
      </c>
      <c r="K4" s="40">
        <v>192.416</v>
      </c>
      <c r="L4" s="40"/>
      <c r="M4" s="40"/>
      <c r="N4" s="40"/>
      <c r="O4" s="40"/>
      <c r="P4" s="41">
        <v>1637.58267</v>
      </c>
      <c r="Q4" s="34"/>
      <c r="R4" s="34"/>
      <c r="S4" s="34"/>
      <c r="T4" s="34"/>
    </row>
    <row r="5" spans="1:20" ht="41.4" x14ac:dyDescent="0.3">
      <c r="A5" s="35" t="s">
        <v>36</v>
      </c>
      <c r="B5" s="40"/>
      <c r="C5" s="40">
        <v>22288.2</v>
      </c>
      <c r="D5" s="40">
        <v>19116.167000000001</v>
      </c>
      <c r="E5" s="40">
        <v>8462</v>
      </c>
      <c r="F5" s="40">
        <v>8493.7999999999993</v>
      </c>
      <c r="G5" s="40">
        <v>22844.833330000001</v>
      </c>
      <c r="H5" s="40">
        <v>6102.3339999999998</v>
      </c>
      <c r="I5" s="40">
        <v>9000</v>
      </c>
      <c r="J5" s="40">
        <v>486.66667000000001</v>
      </c>
      <c r="K5" s="40">
        <v>4661.6660000000002</v>
      </c>
      <c r="L5" s="40">
        <v>30000</v>
      </c>
      <c r="M5" s="40">
        <v>9003</v>
      </c>
      <c r="N5" s="40">
        <v>13368</v>
      </c>
      <c r="O5" s="40">
        <v>20399.291000000001</v>
      </c>
      <c r="P5" s="41">
        <v>174225.95800000001</v>
      </c>
      <c r="Q5" s="34"/>
      <c r="R5" s="34"/>
      <c r="S5" s="34"/>
      <c r="T5" s="34"/>
    </row>
    <row r="6" spans="1:20" ht="41.4" x14ac:dyDescent="0.3">
      <c r="A6" s="35" t="s">
        <v>37</v>
      </c>
      <c r="B6" s="40">
        <v>1541.5640000000001</v>
      </c>
      <c r="C6" s="40">
        <v>11505.735339999999</v>
      </c>
      <c r="D6" s="40">
        <v>75</v>
      </c>
      <c r="E6" s="40">
        <v>181667</v>
      </c>
      <c r="F6" s="40"/>
      <c r="G6" s="40">
        <v>75</v>
      </c>
      <c r="H6" s="40"/>
      <c r="I6" s="40"/>
      <c r="J6" s="40">
        <v>167530.15132999999</v>
      </c>
      <c r="K6" s="40"/>
      <c r="L6" s="40"/>
      <c r="M6" s="40"/>
      <c r="N6" s="40">
        <v>705.86199999999997</v>
      </c>
      <c r="O6" s="40">
        <v>300</v>
      </c>
      <c r="P6" s="41">
        <v>363400.31267000001</v>
      </c>
      <c r="Q6" s="34"/>
      <c r="R6" s="34"/>
      <c r="S6" s="34"/>
      <c r="T6" s="34"/>
    </row>
    <row r="7" spans="1:20" ht="82.8" x14ac:dyDescent="0.3">
      <c r="A7" s="35" t="s">
        <v>38</v>
      </c>
      <c r="B7" s="40">
        <v>43698.161950000002</v>
      </c>
      <c r="C7" s="40">
        <v>55883.55457</v>
      </c>
      <c r="D7" s="40">
        <v>26500.875</v>
      </c>
      <c r="E7" s="40">
        <v>14400</v>
      </c>
      <c r="F7" s="40">
        <v>6030.8</v>
      </c>
      <c r="G7" s="40">
        <v>35075.199999999997</v>
      </c>
      <c r="H7" s="40">
        <v>16489.008000000002</v>
      </c>
      <c r="I7" s="40">
        <v>5000</v>
      </c>
      <c r="J7" s="40">
        <v>26886.712640000002</v>
      </c>
      <c r="K7" s="40">
        <v>6919.3</v>
      </c>
      <c r="L7" s="40">
        <v>16222.8</v>
      </c>
      <c r="M7" s="40">
        <v>15627.616</v>
      </c>
      <c r="N7" s="40">
        <v>5808.0659999999998</v>
      </c>
      <c r="O7" s="40">
        <v>15193.148740000001</v>
      </c>
      <c r="P7" s="41">
        <v>289735.24290000001</v>
      </c>
      <c r="Q7" s="34"/>
      <c r="R7" s="34"/>
      <c r="S7" s="34"/>
      <c r="T7" s="34"/>
    </row>
    <row r="8" spans="1:20" ht="124.2" x14ac:dyDescent="0.3">
      <c r="A8" s="35" t="s">
        <v>39</v>
      </c>
      <c r="B8" s="40">
        <v>59828.733789999998</v>
      </c>
      <c r="C8" s="40">
        <v>1647.2547500000001</v>
      </c>
      <c r="D8" s="40"/>
      <c r="E8" s="40">
        <v>1073.0383400000001</v>
      </c>
      <c r="F8" s="40"/>
      <c r="G8" s="40">
        <v>10551.92201</v>
      </c>
      <c r="H8" s="40"/>
      <c r="I8" s="40">
        <v>200.62</v>
      </c>
      <c r="J8" s="40">
        <v>2154.58223</v>
      </c>
      <c r="K8" s="40">
        <v>30</v>
      </c>
      <c r="L8" s="40">
        <v>1274.5965100000001</v>
      </c>
      <c r="M8" s="40">
        <v>-166.79738</v>
      </c>
      <c r="N8" s="40">
        <v>113.5</v>
      </c>
      <c r="O8" s="40"/>
      <c r="P8" s="41">
        <v>76707.450249999994</v>
      </c>
      <c r="Q8" s="34"/>
      <c r="R8" s="34"/>
      <c r="S8" s="34"/>
      <c r="T8" s="34"/>
    </row>
    <row r="9" spans="1:20" ht="55.2" x14ac:dyDescent="0.3">
      <c r="A9" s="35" t="s">
        <v>40</v>
      </c>
      <c r="B9" s="40">
        <v>33339.43692</v>
      </c>
      <c r="C9" s="40">
        <v>52627.570469999999</v>
      </c>
      <c r="D9" s="40"/>
      <c r="E9" s="40"/>
      <c r="F9" s="40"/>
      <c r="G9" s="40"/>
      <c r="H9" s="40"/>
      <c r="I9" s="40"/>
      <c r="J9" s="40"/>
      <c r="K9" s="40">
        <v>4794.0775800000001</v>
      </c>
      <c r="L9" s="40"/>
      <c r="M9" s="40"/>
      <c r="N9" s="40"/>
      <c r="O9" s="40"/>
      <c r="P9" s="41">
        <v>90761.084969999996</v>
      </c>
      <c r="Q9" s="34"/>
      <c r="R9" s="34"/>
      <c r="S9" s="34"/>
      <c r="T9" s="34"/>
    </row>
    <row r="10" spans="1:20" ht="110.4" x14ac:dyDescent="0.3">
      <c r="A10" s="35" t="s">
        <v>41</v>
      </c>
      <c r="B10" s="40">
        <v>119.2</v>
      </c>
      <c r="C10" s="40">
        <v>238</v>
      </c>
      <c r="D10" s="40"/>
      <c r="E10" s="40"/>
      <c r="F10" s="40"/>
      <c r="G10" s="40"/>
      <c r="H10" s="40">
        <v>4.0999999999999996</v>
      </c>
      <c r="I10" s="40"/>
      <c r="J10" s="40">
        <v>0.16600000000000001</v>
      </c>
      <c r="K10" s="40">
        <v>3.1080000000000001</v>
      </c>
      <c r="L10" s="40"/>
      <c r="M10" s="40"/>
      <c r="N10" s="40">
        <v>12.3</v>
      </c>
      <c r="O10" s="40"/>
      <c r="P10" s="41">
        <v>376.87400000000002</v>
      </c>
      <c r="Q10" s="34"/>
      <c r="R10" s="34"/>
      <c r="S10" s="34"/>
      <c r="T10" s="34"/>
    </row>
    <row r="11" spans="1:20" ht="82.8" x14ac:dyDescent="0.3">
      <c r="A11" s="35" t="s">
        <v>42</v>
      </c>
      <c r="B11" s="40"/>
      <c r="C11" s="40">
        <v>4189.75</v>
      </c>
      <c r="D11" s="40">
        <v>643.41700000000003</v>
      </c>
      <c r="E11" s="40">
        <v>441</v>
      </c>
      <c r="F11" s="40">
        <v>162</v>
      </c>
      <c r="G11" s="40">
        <v>633.33333000000005</v>
      </c>
      <c r="H11" s="40">
        <v>160.666</v>
      </c>
      <c r="I11" s="40">
        <v>45</v>
      </c>
      <c r="J11" s="40"/>
      <c r="K11" s="40"/>
      <c r="L11" s="40">
        <v>260.83300000000003</v>
      </c>
      <c r="M11" s="40">
        <v>236.816</v>
      </c>
      <c r="N11" s="40">
        <v>243.666</v>
      </c>
      <c r="O11" s="40">
        <v>133.5</v>
      </c>
      <c r="P11" s="41">
        <v>7149.9813299999996</v>
      </c>
      <c r="Q11" s="34"/>
      <c r="R11" s="34"/>
      <c r="S11" s="34"/>
      <c r="T11" s="34"/>
    </row>
    <row r="12" spans="1:20" ht="96.6" x14ac:dyDescent="0.3">
      <c r="A12" s="35" t="s">
        <v>43</v>
      </c>
      <c r="B12" s="40">
        <v>300</v>
      </c>
      <c r="C12" s="40">
        <v>258.334</v>
      </c>
      <c r="D12" s="40">
        <v>186.084</v>
      </c>
      <c r="E12" s="40">
        <v>86.64</v>
      </c>
      <c r="F12" s="40">
        <v>74.5</v>
      </c>
      <c r="G12" s="40">
        <v>93.083330000000004</v>
      </c>
      <c r="H12" s="40">
        <v>110.18510999999999</v>
      </c>
      <c r="I12" s="40">
        <v>90</v>
      </c>
      <c r="J12" s="40">
        <v>153.64699999999999</v>
      </c>
      <c r="K12" s="40">
        <v>138.059</v>
      </c>
      <c r="L12" s="40">
        <v>97.444999999999993</v>
      </c>
      <c r="M12" s="40">
        <v>3</v>
      </c>
      <c r="N12" s="40">
        <v>83.763199999999998</v>
      </c>
      <c r="O12" s="40">
        <v>206.74299999999999</v>
      </c>
      <c r="P12" s="41">
        <v>1881.4836399999999</v>
      </c>
      <c r="Q12" s="34"/>
      <c r="R12" s="34"/>
      <c r="S12" s="34"/>
      <c r="T12" s="34"/>
    </row>
    <row r="13" spans="1:20" ht="69" x14ac:dyDescent="0.3">
      <c r="A13" s="35" t="s">
        <v>44</v>
      </c>
      <c r="B13" s="40">
        <v>392.33800000000002</v>
      </c>
      <c r="C13" s="40">
        <v>300</v>
      </c>
      <c r="D13" s="40">
        <v>250</v>
      </c>
      <c r="E13" s="40">
        <v>123.65</v>
      </c>
      <c r="F13" s="40">
        <v>80</v>
      </c>
      <c r="G13" s="40">
        <v>300</v>
      </c>
      <c r="H13" s="40">
        <v>49.835999999999999</v>
      </c>
      <c r="I13" s="40">
        <v>22.75</v>
      </c>
      <c r="J13" s="40">
        <v>413.084</v>
      </c>
      <c r="K13" s="40">
        <v>83.787000000000006</v>
      </c>
      <c r="L13" s="40">
        <v>234.12488999999999</v>
      </c>
      <c r="M13" s="40">
        <v>80</v>
      </c>
      <c r="N13" s="40">
        <v>5.76</v>
      </c>
      <c r="O13" s="40">
        <v>69.777000000000001</v>
      </c>
      <c r="P13" s="41">
        <v>2405.10689</v>
      </c>
      <c r="Q13" s="34"/>
      <c r="R13" s="34"/>
      <c r="S13" s="34"/>
      <c r="T13" s="34"/>
    </row>
    <row r="14" spans="1:20" ht="96.6" x14ac:dyDescent="0.3">
      <c r="A14" s="35" t="s">
        <v>45</v>
      </c>
      <c r="B14" s="40">
        <v>2163.52</v>
      </c>
      <c r="C14" s="40">
        <v>1947.5</v>
      </c>
      <c r="D14" s="40">
        <v>400</v>
      </c>
      <c r="E14" s="40">
        <v>211.154</v>
      </c>
      <c r="F14" s="40">
        <v>11.5</v>
      </c>
      <c r="G14" s="40">
        <v>163</v>
      </c>
      <c r="H14" s="40">
        <v>36</v>
      </c>
      <c r="I14" s="40">
        <v>118.75</v>
      </c>
      <c r="J14" s="40">
        <v>233.923</v>
      </c>
      <c r="K14" s="40">
        <v>342.07850000000002</v>
      </c>
      <c r="L14" s="40">
        <v>140</v>
      </c>
      <c r="M14" s="40">
        <v>195.02</v>
      </c>
      <c r="N14" s="40">
        <v>200.21</v>
      </c>
      <c r="O14" s="40">
        <v>159.22132999999999</v>
      </c>
      <c r="P14" s="41">
        <v>6321.8768300000002</v>
      </c>
      <c r="Q14" s="34"/>
      <c r="R14" s="34"/>
      <c r="S14" s="34"/>
      <c r="T14" s="34"/>
    </row>
    <row r="15" spans="1:20" ht="124.2" x14ac:dyDescent="0.3">
      <c r="A15" s="35" t="s">
        <v>46</v>
      </c>
      <c r="B15" s="40">
        <v>28333.113649999999</v>
      </c>
      <c r="C15" s="40">
        <v>1904.55</v>
      </c>
      <c r="D15" s="40">
        <v>184.583</v>
      </c>
      <c r="E15" s="40"/>
      <c r="F15" s="40"/>
      <c r="G15" s="40"/>
      <c r="H15" s="40"/>
      <c r="I15" s="40"/>
      <c r="J15" s="40">
        <v>200</v>
      </c>
      <c r="K15" s="40"/>
      <c r="L15" s="40"/>
      <c r="M15" s="40"/>
      <c r="N15" s="40"/>
      <c r="O15" s="40"/>
      <c r="P15" s="41">
        <v>30622.246650000001</v>
      </c>
      <c r="Q15" s="34"/>
      <c r="R15" s="34"/>
      <c r="S15" s="34"/>
      <c r="T15" s="34"/>
    </row>
    <row r="16" spans="1:20" ht="110.4" x14ac:dyDescent="0.3">
      <c r="A16" s="35" t="s">
        <v>47</v>
      </c>
      <c r="B16" s="40"/>
      <c r="C16" s="40">
        <v>4414.1369999999997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>
        <v>4414.1369999999997</v>
      </c>
      <c r="Q16" s="34"/>
      <c r="R16" s="34"/>
      <c r="S16" s="34"/>
      <c r="T16" s="34"/>
    </row>
    <row r="17" spans="1:20" ht="110.4" x14ac:dyDescent="0.3">
      <c r="A17" s="35" t="s">
        <v>48</v>
      </c>
      <c r="B17" s="40">
        <v>191.69163</v>
      </c>
      <c r="C17" s="40">
        <v>171.333</v>
      </c>
      <c r="D17" s="40"/>
      <c r="E17" s="40"/>
      <c r="F17" s="40"/>
      <c r="G17" s="40">
        <v>18.754000000000001</v>
      </c>
      <c r="H17" s="40"/>
      <c r="I17" s="40"/>
      <c r="J17" s="40">
        <v>37.5</v>
      </c>
      <c r="K17" s="40"/>
      <c r="L17" s="40"/>
      <c r="M17" s="40">
        <v>9.5</v>
      </c>
      <c r="N17" s="40"/>
      <c r="O17" s="40"/>
      <c r="P17" s="41">
        <v>428.77863000000002</v>
      </c>
      <c r="Q17" s="34"/>
      <c r="R17" s="34"/>
      <c r="S17" s="34"/>
      <c r="T17" s="34"/>
    </row>
    <row r="18" spans="1:20" ht="372.6" x14ac:dyDescent="0.3">
      <c r="A18" s="35" t="s">
        <v>49</v>
      </c>
      <c r="B18" s="40">
        <v>13550</v>
      </c>
      <c r="C18" s="40">
        <v>11820.73029</v>
      </c>
      <c r="D18" s="40">
        <v>2350</v>
      </c>
      <c r="E18" s="40">
        <v>1970</v>
      </c>
      <c r="F18" s="40">
        <v>116</v>
      </c>
      <c r="G18" s="40">
        <v>2760</v>
      </c>
      <c r="H18" s="40">
        <v>855.61800000000005</v>
      </c>
      <c r="I18" s="40">
        <v>108</v>
      </c>
      <c r="J18" s="40">
        <v>4100</v>
      </c>
      <c r="K18" s="40">
        <v>1644.1669999999999</v>
      </c>
      <c r="L18" s="40">
        <v>1700</v>
      </c>
      <c r="M18" s="40">
        <v>1426.8</v>
      </c>
      <c r="N18" s="40">
        <v>1703.1549500000001</v>
      </c>
      <c r="O18" s="40">
        <v>1332.325</v>
      </c>
      <c r="P18" s="41">
        <v>45436.795239999999</v>
      </c>
      <c r="Q18" s="34"/>
      <c r="R18" s="34"/>
      <c r="S18" s="34"/>
      <c r="T18" s="34"/>
    </row>
    <row r="19" spans="1:20" ht="179.4" x14ac:dyDescent="0.3">
      <c r="A19" s="35" t="s">
        <v>50</v>
      </c>
      <c r="B19" s="40">
        <v>117968.24399</v>
      </c>
      <c r="C19" s="40">
        <v>48580</v>
      </c>
      <c r="D19" s="40">
        <v>12023.97</v>
      </c>
      <c r="E19" s="40">
        <v>6210</v>
      </c>
      <c r="F19" s="40">
        <v>2530.8000000000002</v>
      </c>
      <c r="G19" s="40">
        <v>12407.221</v>
      </c>
      <c r="H19" s="40">
        <v>5310</v>
      </c>
      <c r="I19" s="40">
        <v>930</v>
      </c>
      <c r="J19" s="40">
        <v>9415.2000000000007</v>
      </c>
      <c r="K19" s="40">
        <v>4244.62</v>
      </c>
      <c r="L19" s="40">
        <v>15900.406000000001</v>
      </c>
      <c r="M19" s="40">
        <v>7459.2</v>
      </c>
      <c r="N19" s="40">
        <v>16850.7</v>
      </c>
      <c r="O19" s="40">
        <v>8750.9614000000001</v>
      </c>
      <c r="P19" s="41">
        <v>268581.32238999999</v>
      </c>
      <c r="Q19" s="34"/>
      <c r="R19" s="34"/>
      <c r="S19" s="34"/>
      <c r="T19" s="34"/>
    </row>
    <row r="20" spans="1:20" ht="110.4" x14ac:dyDescent="0.3">
      <c r="A20" s="35" t="s">
        <v>51</v>
      </c>
      <c r="B20" s="40"/>
      <c r="C20" s="40">
        <v>54.686390000000003</v>
      </c>
      <c r="D20" s="40"/>
      <c r="E20" s="40"/>
      <c r="F20" s="40"/>
      <c r="G20" s="40">
        <v>89.56</v>
      </c>
      <c r="H20" s="40"/>
      <c r="I20" s="40"/>
      <c r="J20" s="40"/>
      <c r="K20" s="40"/>
      <c r="L20" s="40">
        <v>800</v>
      </c>
      <c r="M20" s="40">
        <v>1327.8</v>
      </c>
      <c r="N20" s="40">
        <v>1500</v>
      </c>
      <c r="O20" s="40">
        <v>5386.3680000000004</v>
      </c>
      <c r="P20" s="41">
        <v>9158.4143899999999</v>
      </c>
      <c r="Q20" s="34"/>
      <c r="R20" s="34"/>
      <c r="S20" s="34"/>
      <c r="T20" s="34"/>
    </row>
    <row r="21" spans="1:20" ht="151.80000000000001" x14ac:dyDescent="0.3">
      <c r="A21" s="35" t="s">
        <v>52</v>
      </c>
      <c r="B21" s="40"/>
      <c r="C21" s="40">
        <v>25.639900000000001</v>
      </c>
      <c r="D21" s="40"/>
      <c r="E21" s="40"/>
      <c r="F21" s="40"/>
      <c r="G21" s="40"/>
      <c r="H21" s="40">
        <v>3.7250000000000001</v>
      </c>
      <c r="I21" s="40"/>
      <c r="J21" s="40">
        <v>7.0225799999999996</v>
      </c>
      <c r="K21" s="40">
        <v>4.0101599999999999</v>
      </c>
      <c r="L21" s="40"/>
      <c r="M21" s="40"/>
      <c r="N21" s="40"/>
      <c r="O21" s="40"/>
      <c r="P21" s="41">
        <v>40.397640000000003</v>
      </c>
      <c r="Q21" s="34"/>
      <c r="R21" s="34"/>
      <c r="S21" s="34"/>
      <c r="T21" s="34"/>
    </row>
    <row r="22" spans="1:20" ht="96.6" x14ac:dyDescent="0.3">
      <c r="A22" s="35" t="s">
        <v>53</v>
      </c>
      <c r="B22" s="40">
        <v>300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>
        <v>300</v>
      </c>
      <c r="Q22" s="34"/>
      <c r="R22" s="34"/>
      <c r="S22" s="34"/>
      <c r="T22" s="34"/>
    </row>
    <row r="23" spans="1:20" ht="138" x14ac:dyDescent="0.3">
      <c r="A23" s="35" t="s">
        <v>54</v>
      </c>
      <c r="B23" s="40">
        <v>8113.3076899999996</v>
      </c>
      <c r="C23" s="40">
        <v>1313</v>
      </c>
      <c r="D23" s="40">
        <v>201</v>
      </c>
      <c r="E23" s="40">
        <v>214</v>
      </c>
      <c r="F23" s="40">
        <v>135</v>
      </c>
      <c r="G23" s="40">
        <v>257.74700000000001</v>
      </c>
      <c r="H23" s="40">
        <v>55.5</v>
      </c>
      <c r="I23" s="40">
        <v>31</v>
      </c>
      <c r="J23" s="40">
        <v>688</v>
      </c>
      <c r="K23" s="40">
        <v>248.333</v>
      </c>
      <c r="L23" s="40">
        <v>450</v>
      </c>
      <c r="M23" s="40">
        <v>298.39999999999998</v>
      </c>
      <c r="N23" s="40">
        <v>300</v>
      </c>
      <c r="O23" s="40">
        <v>434.27132999999998</v>
      </c>
      <c r="P23" s="41">
        <v>12739.559020000001</v>
      </c>
      <c r="Q23" s="34"/>
      <c r="R23" s="34"/>
      <c r="S23" s="34"/>
      <c r="T23" s="34"/>
    </row>
    <row r="24" spans="1:20" ht="138" x14ac:dyDescent="0.3">
      <c r="A24" s="35" t="s">
        <v>55</v>
      </c>
      <c r="B24" s="40">
        <v>91482.658089999997</v>
      </c>
      <c r="C24" s="40">
        <v>35735.341999999997</v>
      </c>
      <c r="D24" s="40">
        <v>5614.6610000000001</v>
      </c>
      <c r="E24" s="40">
        <v>7100</v>
      </c>
      <c r="F24" s="40">
        <v>1800</v>
      </c>
      <c r="G24" s="40">
        <v>5506.7</v>
      </c>
      <c r="H24" s="40">
        <v>2659.25</v>
      </c>
      <c r="I24" s="40">
        <v>1012</v>
      </c>
      <c r="J24" s="40">
        <v>10787.4</v>
      </c>
      <c r="K24" s="40">
        <v>2426.5920000000001</v>
      </c>
      <c r="L24" s="40">
        <v>6397.0150000000003</v>
      </c>
      <c r="M24" s="40">
        <v>3206.23</v>
      </c>
      <c r="N24" s="40">
        <v>3525.5</v>
      </c>
      <c r="O24" s="40">
        <v>3335.2339999999999</v>
      </c>
      <c r="P24" s="41">
        <v>180588.58209000001</v>
      </c>
      <c r="Q24" s="34"/>
      <c r="R24" s="34"/>
      <c r="S24" s="34"/>
      <c r="T24" s="34"/>
    </row>
    <row r="25" spans="1:20" ht="82.8" x14ac:dyDescent="0.3">
      <c r="A25" s="35" t="s">
        <v>56</v>
      </c>
      <c r="B25" s="40">
        <v>33319.092170000004</v>
      </c>
      <c r="C25" s="40">
        <v>2806.1950000000002</v>
      </c>
      <c r="D25" s="40">
        <v>2097.5830000000001</v>
      </c>
      <c r="E25" s="40">
        <v>1413</v>
      </c>
      <c r="F25" s="40">
        <v>142.4</v>
      </c>
      <c r="G25" s="40">
        <v>1200</v>
      </c>
      <c r="H25" s="40">
        <v>246.083</v>
      </c>
      <c r="I25" s="40">
        <v>65</v>
      </c>
      <c r="J25" s="40">
        <v>348.86128000000002</v>
      </c>
      <c r="K25" s="40">
        <v>779.33299999999997</v>
      </c>
      <c r="L25" s="40">
        <v>700</v>
      </c>
      <c r="M25" s="40">
        <v>600</v>
      </c>
      <c r="N25" s="40">
        <v>713.69068000000004</v>
      </c>
      <c r="O25" s="40">
        <v>930.38</v>
      </c>
      <c r="P25" s="41">
        <v>45361.618130000003</v>
      </c>
      <c r="Q25" s="34"/>
      <c r="R25" s="34"/>
      <c r="S25" s="34"/>
      <c r="T25" s="34"/>
    </row>
    <row r="26" spans="1:20" ht="110.4" x14ac:dyDescent="0.3">
      <c r="A26" s="35" t="s">
        <v>57</v>
      </c>
      <c r="B26" s="40">
        <v>1191.11814</v>
      </c>
      <c r="C26" s="40">
        <v>337.29599999999999</v>
      </c>
      <c r="D26" s="40">
        <v>9.5</v>
      </c>
      <c r="E26" s="40">
        <v>44</v>
      </c>
      <c r="F26" s="40"/>
      <c r="G26" s="40">
        <v>51.4</v>
      </c>
      <c r="H26" s="40">
        <v>1.1850000000000001</v>
      </c>
      <c r="I26" s="40"/>
      <c r="J26" s="40"/>
      <c r="K26" s="40">
        <v>9.5939999999999994</v>
      </c>
      <c r="L26" s="40"/>
      <c r="M26" s="40"/>
      <c r="N26" s="40"/>
      <c r="O26" s="40"/>
      <c r="P26" s="41">
        <v>1644.0931399999999</v>
      </c>
      <c r="Q26" s="34"/>
      <c r="R26" s="34"/>
      <c r="S26" s="34"/>
      <c r="T26" s="34"/>
    </row>
    <row r="27" spans="1:20" ht="82.8" x14ac:dyDescent="0.3">
      <c r="A27" s="35" t="s">
        <v>58</v>
      </c>
      <c r="B27" s="40">
        <v>1819.05061</v>
      </c>
      <c r="C27" s="40">
        <v>897.16786999999999</v>
      </c>
      <c r="D27" s="40"/>
      <c r="E27" s="40"/>
      <c r="F27" s="40"/>
      <c r="G27" s="40">
        <v>241.458</v>
      </c>
      <c r="H27" s="40"/>
      <c r="I27" s="40"/>
      <c r="J27" s="40">
        <v>760.11753999999996</v>
      </c>
      <c r="K27" s="40">
        <v>100</v>
      </c>
      <c r="L27" s="40"/>
      <c r="M27" s="40">
        <v>160</v>
      </c>
      <c r="N27" s="40">
        <v>346.6</v>
      </c>
      <c r="O27" s="40"/>
      <c r="P27" s="41">
        <v>4324.3940199999997</v>
      </c>
      <c r="Q27" s="34"/>
      <c r="R27" s="34"/>
      <c r="S27" s="34"/>
      <c r="T27" s="34"/>
    </row>
    <row r="28" spans="1:20" ht="110.4" x14ac:dyDescent="0.3">
      <c r="A28" s="35" t="s">
        <v>59</v>
      </c>
      <c r="B28" s="40">
        <v>430.70510000000002</v>
      </c>
      <c r="C28" s="40"/>
      <c r="D28" s="40"/>
      <c r="E28" s="40"/>
      <c r="F28" s="40"/>
      <c r="G28" s="40"/>
      <c r="H28" s="40"/>
      <c r="I28" s="40"/>
      <c r="J28" s="40"/>
      <c r="K28" s="40"/>
      <c r="L28" s="40">
        <v>1300</v>
      </c>
      <c r="M28" s="40"/>
      <c r="N28" s="40"/>
      <c r="O28" s="40"/>
      <c r="P28" s="41">
        <v>1730.7050999999999</v>
      </c>
      <c r="Q28" s="34"/>
      <c r="R28" s="34"/>
      <c r="S28" s="34"/>
      <c r="T28" s="34"/>
    </row>
    <row r="29" spans="1:20" ht="207" x14ac:dyDescent="0.3">
      <c r="A29" s="35" t="s">
        <v>60</v>
      </c>
      <c r="B29" s="40">
        <v>361.5</v>
      </c>
      <c r="C29" s="40">
        <v>425</v>
      </c>
      <c r="D29" s="40"/>
      <c r="E29" s="40"/>
      <c r="F29" s="40"/>
      <c r="G29" s="40"/>
      <c r="H29" s="40"/>
      <c r="I29" s="40"/>
      <c r="J29" s="40">
        <v>59.716000000000001</v>
      </c>
      <c r="K29" s="40"/>
      <c r="L29" s="40"/>
      <c r="M29" s="40"/>
      <c r="N29" s="40"/>
      <c r="O29" s="40"/>
      <c r="P29" s="41">
        <v>846.21600000000001</v>
      </c>
      <c r="Q29" s="34"/>
      <c r="R29" s="34"/>
      <c r="S29" s="34"/>
      <c r="T29" s="34"/>
    </row>
    <row r="30" spans="1:20" ht="69" x14ac:dyDescent="0.3">
      <c r="A30" s="35" t="s">
        <v>61</v>
      </c>
      <c r="B30" s="40"/>
      <c r="C30" s="40">
        <v>603.51999000000001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>
        <v>603.51999000000001</v>
      </c>
      <c r="Q30" s="34"/>
      <c r="R30" s="34"/>
      <c r="S30" s="34"/>
      <c r="T30" s="34"/>
    </row>
    <row r="31" spans="1:20" ht="110.4" x14ac:dyDescent="0.3">
      <c r="A31" s="35" t="s">
        <v>62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380</v>
      </c>
      <c r="P31" s="41">
        <v>380</v>
      </c>
      <c r="Q31" s="34"/>
      <c r="R31" s="34"/>
      <c r="S31" s="34"/>
      <c r="T31" s="34"/>
    </row>
    <row r="32" spans="1:20" ht="138" x14ac:dyDescent="0.3">
      <c r="A32" s="35" t="s">
        <v>63</v>
      </c>
      <c r="B32" s="40">
        <v>520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>
        <v>520</v>
      </c>
      <c r="Q32" s="34"/>
      <c r="R32" s="34"/>
      <c r="S32" s="34"/>
      <c r="T32" s="34"/>
    </row>
    <row r="33" spans="1:20" ht="55.2" x14ac:dyDescent="0.3">
      <c r="A33" s="35" t="s">
        <v>64</v>
      </c>
      <c r="B33" s="40"/>
      <c r="C33" s="40"/>
      <c r="D33" s="40"/>
      <c r="E33" s="40"/>
      <c r="F33" s="40"/>
      <c r="G33" s="40"/>
      <c r="H33" s="40"/>
      <c r="I33" s="40"/>
      <c r="J33" s="40">
        <v>37993</v>
      </c>
      <c r="K33" s="40"/>
      <c r="L33" s="40"/>
      <c r="M33" s="40"/>
      <c r="N33" s="40"/>
      <c r="O33" s="40"/>
      <c r="P33" s="41">
        <v>37993</v>
      </c>
      <c r="Q33" s="34"/>
      <c r="R33" s="34"/>
      <c r="S33" s="34"/>
      <c r="T33" s="34"/>
    </row>
    <row r="34" spans="1:20" ht="69" x14ac:dyDescent="0.3">
      <c r="A34" s="35" t="s">
        <v>65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>
        <v>26.306799999999999</v>
      </c>
      <c r="M34" s="40"/>
      <c r="N34" s="40"/>
      <c r="O34" s="40"/>
      <c r="P34" s="41">
        <v>26.306799999999999</v>
      </c>
      <c r="Q34" s="34"/>
      <c r="R34" s="34"/>
      <c r="S34" s="34"/>
      <c r="T34" s="34"/>
    </row>
    <row r="35" spans="1:20" ht="55.2" x14ac:dyDescent="0.3">
      <c r="A35" s="35" t="s">
        <v>66</v>
      </c>
      <c r="B35" s="40"/>
      <c r="C35" s="40">
        <v>82.624489999999994</v>
      </c>
      <c r="D35" s="40"/>
      <c r="E35" s="40"/>
      <c r="F35" s="40"/>
      <c r="G35" s="40"/>
      <c r="H35" s="40"/>
      <c r="I35" s="40"/>
      <c r="J35" s="40">
        <v>53.629080000000002</v>
      </c>
      <c r="K35" s="40"/>
      <c r="L35" s="40"/>
      <c r="M35" s="40"/>
      <c r="N35" s="40"/>
      <c r="O35" s="40"/>
      <c r="P35" s="41">
        <v>136.25357</v>
      </c>
      <c r="Q35" s="34"/>
      <c r="R35" s="34"/>
      <c r="S35" s="34"/>
      <c r="T35" s="34"/>
    </row>
    <row r="36" spans="1:20" ht="41.4" x14ac:dyDescent="0.3">
      <c r="A36" s="35" t="s">
        <v>67</v>
      </c>
      <c r="B36" s="40">
        <v>472.63157999999999</v>
      </c>
      <c r="C36" s="40">
        <v>270.32440000000003</v>
      </c>
      <c r="D36" s="40">
        <v>472.63157999999999</v>
      </c>
      <c r="E36" s="40"/>
      <c r="F36" s="40"/>
      <c r="G36" s="40">
        <v>433.20949999999999</v>
      </c>
      <c r="H36" s="40"/>
      <c r="I36" s="40"/>
      <c r="J36" s="40"/>
      <c r="K36" s="40"/>
      <c r="L36" s="40"/>
      <c r="M36" s="40"/>
      <c r="N36" s="40"/>
      <c r="O36" s="40"/>
      <c r="P36" s="41">
        <v>1648.7970600000001</v>
      </c>
      <c r="Q36" s="34"/>
      <c r="R36" s="34"/>
      <c r="S36" s="34"/>
      <c r="T36" s="34"/>
    </row>
    <row r="37" spans="1:20" ht="82.8" x14ac:dyDescent="0.3">
      <c r="A37" s="35" t="s">
        <v>68</v>
      </c>
      <c r="B37" s="40"/>
      <c r="C37" s="40">
        <v>6283.4599900000003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>
        <v>6283.4599900000003</v>
      </c>
      <c r="Q37" s="34"/>
      <c r="R37" s="34"/>
      <c r="S37" s="34"/>
      <c r="T37" s="34"/>
    </row>
    <row r="38" spans="1:20" ht="69" x14ac:dyDescent="0.3">
      <c r="A38" s="35" t="s">
        <v>69</v>
      </c>
      <c r="B38" s="40"/>
      <c r="C38" s="40">
        <v>870.08429999999998</v>
      </c>
      <c r="D38" s="40">
        <v>449.40008</v>
      </c>
      <c r="E38" s="40"/>
      <c r="F38" s="40"/>
      <c r="G38" s="40"/>
      <c r="H38" s="40"/>
      <c r="I38" s="40"/>
      <c r="J38" s="40"/>
      <c r="K38" s="40"/>
      <c r="L38" s="40"/>
      <c r="M38" s="40"/>
      <c r="N38" s="40">
        <v>376.13783000000001</v>
      </c>
      <c r="O38" s="40"/>
      <c r="P38" s="41">
        <v>1695.62221</v>
      </c>
      <c r="Q38" s="34"/>
      <c r="R38" s="34"/>
      <c r="S38" s="34"/>
      <c r="T38" s="34"/>
    </row>
    <row r="39" spans="1:20" ht="27.6" x14ac:dyDescent="0.3">
      <c r="A39" s="35" t="s">
        <v>70</v>
      </c>
      <c r="B39" s="40">
        <v>5.6999999999999998E-4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>
        <v>5.6999999999999998E-4</v>
      </c>
      <c r="Q39" s="34"/>
      <c r="R39" s="34"/>
      <c r="S39" s="34"/>
      <c r="T39" s="34"/>
    </row>
    <row r="40" spans="1:20" x14ac:dyDescent="0.3">
      <c r="A40" s="35" t="s">
        <v>71</v>
      </c>
      <c r="B40" s="40"/>
      <c r="C40" s="40">
        <v>125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>
        <v>125</v>
      </c>
      <c r="Q40" s="34"/>
      <c r="R40" s="34"/>
      <c r="S40" s="34"/>
      <c r="T40" s="34"/>
    </row>
    <row r="41" spans="1:20" x14ac:dyDescent="0.3">
      <c r="A41" s="32" t="s">
        <v>72</v>
      </c>
      <c r="B41" s="41">
        <v>439436.06787999999</v>
      </c>
      <c r="C41" s="41">
        <v>267605.98975000001</v>
      </c>
      <c r="D41" s="41">
        <v>70574.871660000004</v>
      </c>
      <c r="E41" s="41">
        <v>223415.48233999999</v>
      </c>
      <c r="F41" s="41">
        <v>19576.8</v>
      </c>
      <c r="G41" s="41">
        <v>92702.421499999997</v>
      </c>
      <c r="H41" s="41">
        <v>32083.490109999999</v>
      </c>
      <c r="I41" s="41">
        <v>16623.12</v>
      </c>
      <c r="J41" s="41">
        <v>263754.54602000001</v>
      </c>
      <c r="K41" s="41">
        <v>26621.141240000001</v>
      </c>
      <c r="L41" s="41">
        <v>75503.527199999997</v>
      </c>
      <c r="M41" s="41">
        <v>39466.584620000001</v>
      </c>
      <c r="N41" s="41">
        <v>45856.910660000001</v>
      </c>
      <c r="O41" s="41">
        <v>57011.220800000003</v>
      </c>
      <c r="P41" s="41">
        <v>1670232.1737800001</v>
      </c>
      <c r="Q41" s="33"/>
      <c r="R41" s="33"/>
      <c r="S41" s="33"/>
      <c r="T41" s="33"/>
    </row>
  </sheetData>
  <pageMargins left="0.28999999999999998" right="0.2" top="0.17" bottom="0.31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2018-09-18T02:22:13Z</dcterms:modified>
</cp:coreProperties>
</file>