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904"/>
  </bookViews>
  <sheets>
    <sheet name="Бюджетополучатели" sheetId="1" r:id="rId1"/>
    <sheet name="Муниципальные районы" sheetId="2" r:id="rId2"/>
  </sheets>
  <definedNames>
    <definedName name="Date">Бюджетополучатели!#REF!</definedName>
    <definedName name="EndData">Бюджетополучатели!#REF!</definedName>
    <definedName name="EndData1">Бюджетополучатели!#REF!</definedName>
    <definedName name="EndData2">'Муниципальные районы'!$A$1</definedName>
    <definedName name="EndDate">Бюджетополучатели!#REF!</definedName>
    <definedName name="period">Бюджетополучатели!#REF!</definedName>
    <definedName name="StartData">Бюджетополучатели!#REF!</definedName>
    <definedName name="StartData1">Бюджетополучатели!#REF!</definedName>
    <definedName name="Year">Бюджетополучатели!#REF!</definedName>
    <definedName name="_xlnm.Print_Titles" localSheetId="0">Бюджетополучатели!$47:$48</definedName>
    <definedName name="_xlnm.Print_Titles" localSheetId="1">'Муниципальные районы'!$1:$3</definedName>
    <definedName name="_xlnm.Print_Area" localSheetId="0">Бюджетополучатели!$A$1:$D$87</definedName>
    <definedName name="_xlnm.Print_Area" localSheetId="1">'Муниципальные районы'!$A$1:$P$35</definedName>
  </definedNames>
  <calcPr calcId="162913"/>
</workbook>
</file>

<file path=xl/calcChain.xml><?xml version="1.0" encoding="utf-8"?>
<calcChain xmlns="http://schemas.openxmlformats.org/spreadsheetml/2006/main">
  <c r="D6" i="1" l="1"/>
  <c r="B86" i="1" l="1"/>
  <c r="D42" i="1" s="1"/>
  <c r="D41" i="1" s="1"/>
  <c r="D86" i="1"/>
  <c r="C86" i="1"/>
  <c r="D8" i="1" l="1"/>
  <c r="F1" i="1" l="1"/>
  <c r="E3" i="1" l="1"/>
  <c r="A2" i="2" l="1"/>
  <c r="E1" i="1" l="1"/>
  <c r="E2" i="1"/>
</calcChain>
</file>

<file path=xl/sharedStrings.xml><?xml version="1.0" encoding="utf-8"?>
<sst xmlns="http://schemas.openxmlformats.org/spreadsheetml/2006/main" count="136" uniqueCount="135">
  <si>
    <t>тыс.рублей</t>
  </si>
  <si>
    <t>Собственные доходы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</si>
  <si>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</si>
  <si>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</si>
  <si>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</si>
  <si>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</si>
  <si>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</si>
  <si>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</si>
  <si>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</si>
  <si>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БАЛАНС</t>
  </si>
  <si>
    <t>в т.ч. целевые средства</t>
  </si>
  <si>
    <t>ИТОГО ДОХОДОВ</t>
  </si>
  <si>
    <t>ИТОГО РАСХОДОВ</t>
  </si>
  <si>
    <t>Расшифровка расходов: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</si>
  <si>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</si>
  <si>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</si>
  <si>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</si>
  <si>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</si>
  <si>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</si>
  <si>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</si>
  <si>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</si>
  <si>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</si>
  <si>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</si>
  <si>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</si>
  <si>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</si>
  <si>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</si>
  <si>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</si>
  <si>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</si>
  <si>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</si>
  <si>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</si>
  <si>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Дотации на выравнивание бюджетной обеспеченности муниципальных районов (муниципальных, городских округов)</t>
  </si>
  <si>
    <t>Дотации на поддержку мер по обеспечению сбалансированности бюджетов</t>
  </si>
  <si>
    <t>Субсидии местным бюджетам на софинансирование оплаты труда работников муниципальных учреждений</t>
  </si>
  <si>
    <t>Субсидии местным бюджетам на реализацию мероприятий соответствующей подпрограммы соответствующей государственной программы Камчатского края (за исключением мероприятий Инвестиционной программы Камчатского края и субсидий, которым присвоены отдельные коды)</t>
  </si>
  <si>
    <t>Субвенции для осуществления государственных полномочий Камчатского края по вопросам создания административных комиссий в целях привлечения к административной ответственности, предусмотренной законом Камчатского края</t>
  </si>
  <si>
    <t>Субвенции муниципальным районам в Камчатском крае для осуществления  полномочий органов государственной власти Камчатского края по расчету и предоставлению дотаций  бюджетам поселений</t>
  </si>
  <si>
    <t>Субвенции для осуществления  государственных полномочий Камчатского края по созданию и организации деятельности муниципальных комиссий по делам несовершеннолетних и защите их прав в Камчатском крае</t>
  </si>
  <si>
    <t>Субвенции для осуществления отдельных  государственных полномочий Камчатского края  по социальному обслуживанию граждан в Камчатском крае</t>
  </si>
  <si>
    <t>Субвенции для осуществления государственных полномочий по опеке и попечительству в Камчатском крае в части расходов на содержание специалистов, осуществляющих деятельность по опеке и попечительству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</si>
  <si>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проживающих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</si>
  <si>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по опеке и попечительству в Камчатском крае в части  расходов на выплату вознаграждения опекунам совершеннолетних недееспособных граждан, проживающим в Камчатском крае</t>
  </si>
  <si>
    <t>Субвенции для осуществления  государственных полномочий по опеке и попечительству в Камчатском крае в части социальной поддержки детей-сирот и детей, оставшихся без попечения родителей, переданных под опеку или попечительство (за исключением детей-сирот и детей, оставшихся без попечения родителей, переданных под опеку или попечительство, обучающихся в федеральных образовательных организациях), на предоставление дополнительной меры социальной поддержки по содержанию отдельных лиц из числа детей-сирот и детей, оставшихся без попечения родителей, обучающихся в общеобразовательных организациях и ранее находившихся под попечительством, попечителям которых выплачивались денежные средства на их содержание, на выплату ежемесячного вознаграждения приемным родителям, на организацию подготовки лиц, желающих принять на воспитание в свою семью ребенка, оставшегося без попечения родителей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</si>
  <si>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</si>
  <si>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</si>
  <si>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</si>
  <si>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Камчатского края в части расходов на предоставление  единовременной денежной выплаты гражданам, усыновившим (удочерившим) ребенка (детей)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</si>
  <si>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</si>
  <si>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</si>
  <si>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на осуществление государственных полномочий Камчатского края по вопросам предоставления гражданам субсидий на оплату жилого помещения и коммунальных услуг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</si>
  <si>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</si>
  <si>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для осуществления государственных полномочий Камчатского края на государственную регистрацию актов гражданского состояния</t>
  </si>
  <si>
    <t>Субвенции на осуществление  государственных полномочий Камчатского края по организации проведения мероприятий при осуществлении деятельности по обращению с животными без владельцев в Камчатском крае</t>
  </si>
  <si>
    <t>Субвенции на выполнение государственных полномочий Камчатского края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</si>
  <si>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для осуществления отдельных государственных полномочий Камчатского края по осуществлению регионального государственного жилищного надзора в отношении юридических лиц, индивидуальных предпринимателей и граждан и по проведению проверок при осуществлении лицензионного контроля в отношении юридических лиц, индивидуальных предпринимателей, осуществляющих деятельность по управлению многоквартирными домами на основании лицензии</t>
  </si>
  <si>
    <t>Расходы, связанные с особым режимом безопасного функционирования закрытых административно-территориальных образований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</si>
  <si>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</si>
  <si>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</si>
  <si>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</si>
  <si>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</si>
  <si>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</si>
  <si>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Всего: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</si>
  <si>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</si>
  <si>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</si>
  <si>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</si>
  <si>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</si>
  <si>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</si>
  <si>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</si>
  <si>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</si>
  <si>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</si>
  <si>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</si>
  <si>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и жилищной политики Камчатского края</t>
  </si>
  <si>
    <t>Министерство образования Камчатского края</t>
  </si>
  <si>
    <t>Министерство здравоохранения Камчатского края</t>
  </si>
  <si>
    <t>Министерство социального благополучия и семейной политики Камчатского края</t>
  </si>
  <si>
    <t>Министерство культуры Камчатского края</t>
  </si>
  <si>
    <t>Министерство специальных программ Камчатского края</t>
  </si>
  <si>
    <t>Министерство цифрового развития Камчатского края</t>
  </si>
  <si>
    <t>Министерство имущественных и земельных отношений Камчатского края</t>
  </si>
  <si>
    <t>Министерство труда и развития кадрового потенциала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</si>
  <si>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</si>
  <si>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</si>
  <si>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</si>
  <si>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</si>
  <si>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</si>
  <si>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</si>
  <si>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</si>
  <si>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</si>
  <si>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Петропавловск-Камчатская городская территориальная избирательная комиссия</t>
  </si>
  <si>
    <t>Министерство спорта Камчатского края</t>
  </si>
  <si>
    <t>Агентство лесного хозяйства Камчатского края</t>
  </si>
  <si>
    <t>Министерство туризма Камчатского края</t>
  </si>
  <si>
    <t>Служба охраны объектов культурного наследия Камчатского края</t>
  </si>
  <si>
    <t>Агентство записи актов гражданского состояния и архивного дела Камчатского края</t>
  </si>
  <si>
    <t>Министерство инвестиций, промышленности и предпринимательства Камчатского края</t>
  </si>
  <si>
    <t>Министерство по делам местного самоуправления и развитию Корякского округа Камчатского края</t>
  </si>
  <si>
    <t>Министерство развития гражданского общества, молодежи и информационной политики Камчатского края</t>
  </si>
  <si>
    <t xml:space="preserve">Остатки средств на 01.02.2021 </t>
  </si>
  <si>
    <t>Остатки средств на 01.03.2021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</si>
  <si>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по проспекту Циолковского в г. Петропавловск-Камчатский, Камчатского края)</t>
  </si>
  <si>
    <t>Субсидии на реализацию мероприятий по повышению устойчивости жилых домов, основных объектов и систем жизнеобеспечения в сейсмических районах Российской Федерации (Комплекс многоквартирных жилых домов в жилом районе Приморский города Вилючинска Камчатского края, Камчатский край, городской округ Вилючинский ЗАТО, город Вилючинск)</t>
  </si>
  <si>
    <t>Субсидии на создание новых мест в общеобразовательных организациях ("Здание. Общеобразовательная школа по проспекту Рыбаков в. Петропавловск-Камчатский", Камчатский край, г. Петропавловск-Камчатский, проспект Рыбаков)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</si>
  <si>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в жилом районе Рыбачий г.Вилючинска, Камчатский край, г.Вилючинск)</t>
  </si>
  <si>
    <t>Субсидии на выплату региональных социальных доплат к пенсии</t>
  </si>
  <si>
    <t>Субсидии на осуществление единовременной выплаты при рождении первого ребенка, а также предоставление регионального материнского (семейного) капитала при рождении второго ребенка в субъектах Российской Федерации, входящих в состав Дальневосточного федерального округа</t>
  </si>
  <si>
    <t>Субсидии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</si>
  <si>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</si>
  <si>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Субвенции на осуществление отдельных полномочий в области лесных отношений</t>
  </si>
  <si>
    <t>Субвенции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</si>
  <si>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Иные межбюджетные трансферты на обеспечение деятельности депутатов Государственной Думы и их помощников в избирательных округах</t>
  </si>
  <si>
    <t>Иные межбюджетные трансферты на обеспечение деятельности сенаторов Российской Федерации и их помощников в субъектах Российской Федерации</t>
  </si>
  <si>
    <t>Иные межбюджетные трансферты на реализацию отдельных полномочий в области лекарственного обеспечения</t>
  </si>
  <si>
    <t>Субвенции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</si>
  <si>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на оплату жилищно-коммунальных услуг отдельным категориям граждан</t>
  </si>
  <si>
    <t>Субвенции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</t>
  </si>
  <si>
    <t>Субвенции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гражданской ответственности владельцев транспортных средств"</t>
  </si>
  <si>
    <t>Субвенции на 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</si>
  <si>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Субсидии на осуществление ежемесячных выплат на детей в возрасте от трех до семи лет включительно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</si>
  <si>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</si>
  <si>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</si>
  <si>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</t>
  </si>
  <si>
    <t>Иные межбюджетные трансферты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</si>
  <si>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</si>
  <si>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Субсидии на компенсацию отдельным категориям граждан оплаты взноса на капитальный ремонт общего имущества в многоквартирном доме</t>
  </si>
  <si>
    <t>Субвенции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</si>
  <si>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 Байконура (государственная регистрация актов гражданского состояния)</t>
  </si>
  <si>
    <t>Единая субвенция бюджетам субъектов Российской Федерации и бюджету г. Байконура (объекты культурного наследия)</t>
  </si>
  <si>
    <t>Единая субвенция бюджетам субъектов Российской Федерации и бюджету г. Байконура (охрана здоровья)</t>
  </si>
  <si>
    <t>Единая субвенция бюджетам субъектов Российской Федерации и бюджету г. Байконура (образование)</t>
  </si>
  <si>
    <t>Прочие безвозмездные поступления в бюджеты субъектов Российской Федерации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</si>
  <si>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</si>
  <si>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Предоставление бюджетных кредитов</t>
  </si>
  <si>
    <t>в т.ч. целевые федеральные средства</t>
  </si>
  <si>
    <t xml:space="preserve">Безвозмездные поступления </t>
  </si>
  <si>
    <t>Процентные платежи по государственному долгу Камчатского края</t>
  </si>
  <si>
    <t>доходов и расходов краевого бюджета за февраль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</si>
</sst>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##\ ###\ ###\ ###\ ##0.0"/>
  </numFmts>
  <fonts count="2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  <charset val="204"/>
    </font>
    <font>
      <sz val="12"/>
      <color theme="0"/>
      <name val="Times New Roman"/>
      <family val="1"/>
    </font>
    <font>
      <sz val="11"/>
      <color theme="0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charset val="204"/>
    </font>
    <font>
      <sz val="10"/>
      <name val="Arial Cyr"/>
      <charset val="204"/>
    </font>
    <font>
      <sz val="10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">
    <xf numFmtId="0" fontId="0" fillId="0" borderId="0"/>
    <xf numFmtId="0" fontId="23" fillId="0" borderId="0" applyNumberFormat="0" applyBorder="0" applyAlignment="0"/>
    <xf numFmtId="0" fontId="22" fillId="0" borderId="0"/>
    <xf numFmtId="0" fontId="22" fillId="0" borderId="0" applyNumberFormat="0" applyBorder="0" applyAlignment="0"/>
    <xf numFmtId="0" fontId="23" fillId="0" borderId="0"/>
    <xf numFmtId="0" fontId="24" fillId="0" borderId="0"/>
  </cellStyleXfs>
  <cellXfs count="6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Border="1" applyAlignment="1">
      <alignment horizontal="right"/>
    </xf>
    <xf numFmtId="164" fontId="3" fillId="0" borderId="4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49" fontId="3" fillId="0" borderId="4" xfId="0" applyNumberFormat="1" applyFont="1" applyBorder="1" applyAlignment="1">
      <alignment horizontal="left" vertical="center" wrapText="1"/>
    </xf>
    <xf numFmtId="0" fontId="6" fillId="2" borderId="0" xfId="0" applyFont="1" applyFill="1" applyBorder="1" applyAlignment="1"/>
    <xf numFmtId="164" fontId="7" fillId="2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2" borderId="0" xfId="0" applyFont="1" applyFill="1" applyBorder="1" applyAlignment="1"/>
    <xf numFmtId="0" fontId="13" fillId="0" borderId="4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164" fontId="2" fillId="0" borderId="0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0" fontId="16" fillId="0" borderId="4" xfId="0" applyFont="1" applyFill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left" vertical="center" wrapText="1"/>
    </xf>
    <xf numFmtId="0" fontId="19" fillId="0" borderId="0" xfId="0" applyFont="1"/>
    <xf numFmtId="14" fontId="19" fillId="0" borderId="0" xfId="0" applyNumberFormat="1" applyFont="1"/>
    <xf numFmtId="49" fontId="5" fillId="2" borderId="4" xfId="0" applyNumberFormat="1" applyFont="1" applyFill="1" applyBorder="1" applyAlignment="1">
      <alignment horizontal="left" wrapText="1"/>
    </xf>
    <xf numFmtId="0" fontId="20" fillId="0" borderId="0" xfId="0" applyFont="1"/>
    <xf numFmtId="0" fontId="21" fillId="0" borderId="0" xfId="0" applyFont="1"/>
    <xf numFmtId="0" fontId="21" fillId="0" borderId="4" xfId="0" applyFont="1" applyBorder="1" applyAlignment="1">
      <alignment horizontal="left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16" fillId="0" borderId="4" xfId="0" applyNumberFormat="1" applyFont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0" fontId="0" fillId="0" borderId="0" xfId="0"/>
    <xf numFmtId="164" fontId="3" fillId="0" borderId="4" xfId="0" applyNumberFormat="1" applyFont="1" applyBorder="1" applyAlignment="1">
      <alignment horizontal="right" vertical="center" wrapText="1"/>
    </xf>
    <xf numFmtId="164" fontId="16" fillId="0" borderId="4" xfId="0" applyNumberFormat="1" applyFont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wrapText="1"/>
    </xf>
    <xf numFmtId="0" fontId="0" fillId="0" borderId="0" xfId="0"/>
    <xf numFmtId="164" fontId="3" fillId="0" borderId="4" xfId="0" applyNumberFormat="1" applyFont="1" applyFill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166" fontId="25" fillId="0" borderId="7" xfId="4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/>
    </xf>
  </cellXfs>
  <cellStyles count="6">
    <cellStyle name="Обычный" xfId="0" builtinId="0"/>
    <cellStyle name="Обычный 2" xfId="3"/>
    <cellStyle name="Обычный 2 2" xfId="1"/>
    <cellStyle name="Обычный 3" xfId="2"/>
    <cellStyle name="Обычный 3 2" xfId="4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view="pageBreakPreview" zoomScaleNormal="100" zoomScaleSheetLayoutView="100" workbookViewId="0">
      <selection activeCell="D7" sqref="D7"/>
    </sheetView>
  </sheetViews>
  <sheetFormatPr defaultRowHeight="14.4" x14ac:dyDescent="0.3"/>
  <cols>
    <col min="1" max="1" width="69.33203125" customWidth="1"/>
    <col min="2" max="2" width="18.109375" customWidth="1"/>
    <col min="3" max="3" width="20.33203125" customWidth="1"/>
    <col min="4" max="4" width="16.5546875" customWidth="1"/>
    <col min="6" max="6" width="10.109375" bestFit="1" customWidth="1"/>
  </cols>
  <sheetData>
    <row r="1" spans="1:6" ht="15.6" x14ac:dyDescent="0.3">
      <c r="A1" s="50" t="s">
        <v>9</v>
      </c>
      <c r="B1" s="50"/>
      <c r="C1" s="50"/>
      <c r="D1" s="50"/>
      <c r="E1" s="28" t="e">
        <f>TEXT(#REF!,"[$-FC19]ДД.ММ.ГГГ \г")</f>
        <v>#REF!</v>
      </c>
      <c r="F1" s="28" t="e">
        <f>TEXT(#REF!,"[$-FC19]ГГГГ")</f>
        <v>#REF!</v>
      </c>
    </row>
    <row r="2" spans="1:6" ht="15.6" x14ac:dyDescent="0.3">
      <c r="A2" s="50" t="s">
        <v>134</v>
      </c>
      <c r="B2" s="50"/>
      <c r="C2" s="50"/>
      <c r="D2" s="50"/>
      <c r="E2" s="28" t="e">
        <f>TEXT(#REF!,"[$-FC19]ДД.ММ.ГГГ \г")</f>
        <v>#REF!</v>
      </c>
      <c r="F2" s="29"/>
    </row>
    <row r="3" spans="1:6" x14ac:dyDescent="0.3">
      <c r="A3" s="1"/>
      <c r="B3" s="2"/>
      <c r="C3" s="2"/>
      <c r="D3" s="3"/>
      <c r="E3" s="28" t="e">
        <f>TEXT(#REF!,"[$-FC19]ДД.ММ.ГГГ \г")</f>
        <v>#REF!</v>
      </c>
      <c r="F3" s="28"/>
    </row>
    <row r="4" spans="1:6" x14ac:dyDescent="0.3">
      <c r="A4" s="4"/>
      <c r="B4" s="5"/>
      <c r="C4" s="5"/>
      <c r="D4" s="6" t="s">
        <v>0</v>
      </c>
      <c r="E4" s="28"/>
      <c r="F4" s="28"/>
    </row>
    <row r="5" spans="1:6" x14ac:dyDescent="0.3">
      <c r="A5" s="51" t="s">
        <v>96</v>
      </c>
      <c r="B5" s="52"/>
      <c r="C5" s="52"/>
      <c r="D5" s="40">
        <v>2666883.1</v>
      </c>
      <c r="E5" s="28"/>
      <c r="F5" s="28"/>
    </row>
    <row r="6" spans="1:6" x14ac:dyDescent="0.3">
      <c r="A6" s="54" t="s">
        <v>1</v>
      </c>
      <c r="B6" s="60"/>
      <c r="C6" s="60"/>
      <c r="D6" s="7">
        <f>D41-D7</f>
        <v>2010005.6460600002</v>
      </c>
      <c r="E6" s="28"/>
      <c r="F6" s="28"/>
    </row>
    <row r="7" spans="1:6" x14ac:dyDescent="0.3">
      <c r="A7" s="61" t="s">
        <v>132</v>
      </c>
      <c r="B7" s="60"/>
      <c r="C7" s="60"/>
      <c r="D7" s="9">
        <v>5535965</v>
      </c>
      <c r="E7" s="28"/>
      <c r="F7" s="28"/>
    </row>
    <row r="8" spans="1:6" x14ac:dyDescent="0.3">
      <c r="A8" s="61" t="s">
        <v>131</v>
      </c>
      <c r="B8" s="60"/>
      <c r="C8" s="60"/>
      <c r="D8" s="9">
        <f>SUM(D9:D40)</f>
        <v>1708917.1</v>
      </c>
    </row>
    <row r="9" spans="1:6" s="41" customFormat="1" ht="43.8" customHeight="1" x14ac:dyDescent="0.3">
      <c r="A9" s="61" t="s">
        <v>98</v>
      </c>
      <c r="B9" s="60"/>
      <c r="C9" s="60"/>
      <c r="D9" s="47">
        <v>27985.200000000001</v>
      </c>
    </row>
    <row r="10" spans="1:6" s="41" customFormat="1" ht="60.6" customHeight="1" x14ac:dyDescent="0.3">
      <c r="A10" s="61" t="s">
        <v>99</v>
      </c>
      <c r="B10" s="60"/>
      <c r="C10" s="60"/>
      <c r="D10" s="47">
        <v>51579.199999999997</v>
      </c>
    </row>
    <row r="11" spans="1:6" s="41" customFormat="1" ht="29.4" customHeight="1" x14ac:dyDescent="0.3">
      <c r="A11" s="61" t="s">
        <v>100</v>
      </c>
      <c r="B11" s="60"/>
      <c r="C11" s="60"/>
      <c r="D11" s="47">
        <v>68848</v>
      </c>
    </row>
    <row r="12" spans="1:6" s="41" customFormat="1" ht="41.4" customHeight="1" x14ac:dyDescent="0.3">
      <c r="A12" s="61" t="s">
        <v>101</v>
      </c>
      <c r="B12" s="60"/>
      <c r="C12" s="60"/>
      <c r="D12" s="47">
        <v>9967.7999999999993</v>
      </c>
    </row>
    <row r="13" spans="1:6" s="41" customFormat="1" x14ac:dyDescent="0.3">
      <c r="A13" s="61" t="s">
        <v>102</v>
      </c>
      <c r="B13" s="60"/>
      <c r="C13" s="60"/>
      <c r="D13" s="47">
        <v>63836.9</v>
      </c>
    </row>
    <row r="14" spans="1:6" s="41" customFormat="1" ht="44.4" customHeight="1" x14ac:dyDescent="0.3">
      <c r="A14" s="61" t="s">
        <v>103</v>
      </c>
      <c r="B14" s="60"/>
      <c r="C14" s="60"/>
      <c r="D14" s="47">
        <v>7226.1</v>
      </c>
    </row>
    <row r="15" spans="1:6" s="41" customFormat="1" ht="27" customHeight="1" x14ac:dyDescent="0.3">
      <c r="A15" s="61" t="s">
        <v>104</v>
      </c>
      <c r="B15" s="60"/>
      <c r="C15" s="60"/>
      <c r="D15" s="47">
        <v>50934.8</v>
      </c>
    </row>
    <row r="16" spans="1:6" s="41" customFormat="1" ht="41.4" customHeight="1" x14ac:dyDescent="0.3">
      <c r="A16" s="61" t="s">
        <v>105</v>
      </c>
      <c r="B16" s="60"/>
      <c r="C16" s="60"/>
      <c r="D16" s="47">
        <v>132.9</v>
      </c>
    </row>
    <row r="17" spans="1:4" s="41" customFormat="1" x14ac:dyDescent="0.3">
      <c r="A17" s="61" t="s">
        <v>106</v>
      </c>
      <c r="B17" s="60"/>
      <c r="C17" s="60"/>
      <c r="D17" s="47">
        <v>27983.599999999999</v>
      </c>
    </row>
    <row r="18" spans="1:4" s="41" customFormat="1" ht="29.4" customHeight="1" x14ac:dyDescent="0.3">
      <c r="A18" s="61" t="s">
        <v>107</v>
      </c>
      <c r="B18" s="60"/>
      <c r="C18" s="60"/>
      <c r="D18" s="47">
        <v>24.4</v>
      </c>
    </row>
    <row r="19" spans="1:4" s="41" customFormat="1" ht="28.8" customHeight="1" x14ac:dyDescent="0.3">
      <c r="A19" s="61" t="s">
        <v>108</v>
      </c>
      <c r="B19" s="60"/>
      <c r="C19" s="60"/>
      <c r="D19" s="47">
        <v>2217</v>
      </c>
    </row>
    <row r="20" spans="1:4" s="41" customFormat="1" ht="27.6" customHeight="1" x14ac:dyDescent="0.3">
      <c r="A20" s="61" t="s">
        <v>109</v>
      </c>
      <c r="B20" s="60"/>
      <c r="C20" s="60"/>
      <c r="D20" s="47">
        <v>918.5</v>
      </c>
    </row>
    <row r="21" spans="1:4" s="41" customFormat="1" x14ac:dyDescent="0.3">
      <c r="A21" s="61" t="s">
        <v>110</v>
      </c>
      <c r="B21" s="60"/>
      <c r="C21" s="60"/>
      <c r="D21" s="47">
        <v>2561.4</v>
      </c>
    </row>
    <row r="22" spans="1:4" s="41" customFormat="1" ht="30" customHeight="1" x14ac:dyDescent="0.3">
      <c r="A22" s="61" t="s">
        <v>111</v>
      </c>
      <c r="B22" s="60"/>
      <c r="C22" s="60"/>
      <c r="D22" s="47">
        <v>14512.3</v>
      </c>
    </row>
    <row r="23" spans="1:4" s="41" customFormat="1" x14ac:dyDescent="0.3">
      <c r="A23" s="61" t="s">
        <v>112</v>
      </c>
      <c r="B23" s="60"/>
      <c r="C23" s="60"/>
      <c r="D23" s="47">
        <v>17911.3</v>
      </c>
    </row>
    <row r="24" spans="1:4" s="41" customFormat="1" ht="54.6" customHeight="1" x14ac:dyDescent="0.3">
      <c r="A24" s="61" t="s">
        <v>113</v>
      </c>
      <c r="B24" s="60"/>
      <c r="C24" s="60"/>
      <c r="D24" s="47">
        <v>165</v>
      </c>
    </row>
    <row r="25" spans="1:4" s="41" customFormat="1" ht="45.6" customHeight="1" x14ac:dyDescent="0.3">
      <c r="A25" s="61" t="s">
        <v>114</v>
      </c>
      <c r="B25" s="60"/>
      <c r="C25" s="60"/>
      <c r="D25" s="47">
        <v>18.100000000000001</v>
      </c>
    </row>
    <row r="26" spans="1:4" s="41" customFormat="1" ht="30.6" customHeight="1" x14ac:dyDescent="0.3">
      <c r="A26" s="61" t="s">
        <v>115</v>
      </c>
      <c r="B26" s="60"/>
      <c r="C26" s="60"/>
      <c r="D26" s="47">
        <v>18392.5</v>
      </c>
    </row>
    <row r="27" spans="1:4" s="41" customFormat="1" x14ac:dyDescent="0.3">
      <c r="A27" s="61" t="s">
        <v>116</v>
      </c>
      <c r="B27" s="60"/>
      <c r="C27" s="60"/>
      <c r="D27" s="47">
        <v>103926.39999999999</v>
      </c>
    </row>
    <row r="28" spans="1:4" s="41" customFormat="1" ht="30.6" customHeight="1" x14ac:dyDescent="0.3">
      <c r="A28" s="61" t="s">
        <v>117</v>
      </c>
      <c r="B28" s="60"/>
      <c r="C28" s="60"/>
      <c r="D28" s="47">
        <v>58214</v>
      </c>
    </row>
    <row r="29" spans="1:4" s="41" customFormat="1" ht="33" customHeight="1" x14ac:dyDescent="0.3">
      <c r="A29" s="61" t="s">
        <v>118</v>
      </c>
      <c r="B29" s="60"/>
      <c r="C29" s="60"/>
      <c r="D29" s="47">
        <v>21356.9</v>
      </c>
    </row>
    <row r="30" spans="1:4" s="41" customFormat="1" ht="57.6" customHeight="1" x14ac:dyDescent="0.3">
      <c r="A30" s="61" t="s">
        <v>119</v>
      </c>
      <c r="B30" s="60"/>
      <c r="C30" s="60"/>
      <c r="D30" s="47">
        <v>17020.8</v>
      </c>
    </row>
    <row r="31" spans="1:4" s="41" customFormat="1" ht="28.2" customHeight="1" x14ac:dyDescent="0.3">
      <c r="A31" s="61" t="s">
        <v>120</v>
      </c>
      <c r="B31" s="60"/>
      <c r="C31" s="60"/>
      <c r="D31" s="47">
        <v>66293.2</v>
      </c>
    </row>
    <row r="32" spans="1:4" s="41" customFormat="1" ht="44.4" customHeight="1" x14ac:dyDescent="0.3">
      <c r="A32" s="61" t="s">
        <v>121</v>
      </c>
      <c r="B32" s="60"/>
      <c r="C32" s="60"/>
      <c r="D32" s="47">
        <v>1057.5999999999999</v>
      </c>
    </row>
    <row r="33" spans="1:4" s="41" customFormat="1" ht="31.8" customHeight="1" x14ac:dyDescent="0.3">
      <c r="A33" s="61" t="s">
        <v>122</v>
      </c>
      <c r="B33" s="60"/>
      <c r="C33" s="60"/>
      <c r="D33" s="47">
        <v>723.5</v>
      </c>
    </row>
    <row r="34" spans="1:4" s="41" customFormat="1" x14ac:dyDescent="0.3">
      <c r="A34" s="61" t="s">
        <v>123</v>
      </c>
      <c r="B34" s="60"/>
      <c r="C34" s="60"/>
      <c r="D34" s="47">
        <v>51084.5</v>
      </c>
    </row>
    <row r="35" spans="1:4" s="41" customFormat="1" ht="28.2" customHeight="1" x14ac:dyDescent="0.3">
      <c r="A35" s="61" t="s">
        <v>124</v>
      </c>
      <c r="B35" s="60"/>
      <c r="C35" s="60"/>
      <c r="D35" s="47">
        <v>3102.2</v>
      </c>
    </row>
    <row r="36" spans="1:4" s="41" customFormat="1" x14ac:dyDescent="0.3">
      <c r="A36" s="61" t="s">
        <v>125</v>
      </c>
      <c r="B36" s="60"/>
      <c r="C36" s="60"/>
      <c r="D36" s="47">
        <v>54.1</v>
      </c>
    </row>
    <row r="37" spans="1:4" s="41" customFormat="1" x14ac:dyDescent="0.3">
      <c r="A37" s="61" t="s">
        <v>126</v>
      </c>
      <c r="B37" s="60"/>
      <c r="C37" s="60"/>
      <c r="D37" s="47">
        <v>263.39999999999998</v>
      </c>
    </row>
    <row r="38" spans="1:4" s="41" customFormat="1" x14ac:dyDescent="0.3">
      <c r="A38" s="61" t="s">
        <v>127</v>
      </c>
      <c r="B38" s="60"/>
      <c r="C38" s="60"/>
      <c r="D38" s="47">
        <v>517.29999999999995</v>
      </c>
    </row>
    <row r="39" spans="1:4" s="46" customFormat="1" ht="57" customHeight="1" x14ac:dyDescent="0.3">
      <c r="A39" s="61" t="s">
        <v>129</v>
      </c>
      <c r="B39" s="60"/>
      <c r="C39" s="60"/>
      <c r="D39" s="49">
        <v>128832.2</v>
      </c>
    </row>
    <row r="40" spans="1:4" s="41" customFormat="1" ht="14.4" customHeight="1" x14ac:dyDescent="0.3">
      <c r="A40" s="61" t="s">
        <v>128</v>
      </c>
      <c r="B40" s="60"/>
      <c r="C40" s="60"/>
      <c r="D40" s="47">
        <v>891256</v>
      </c>
    </row>
    <row r="41" spans="1:4" x14ac:dyDescent="0.3">
      <c r="A41" s="62" t="s">
        <v>11</v>
      </c>
      <c r="B41" s="63"/>
      <c r="C41" s="63"/>
      <c r="D41" s="9">
        <f>D43-D5+D42</f>
        <v>7545970.6460600002</v>
      </c>
    </row>
    <row r="42" spans="1:4" x14ac:dyDescent="0.3">
      <c r="A42" s="62" t="s">
        <v>12</v>
      </c>
      <c r="B42" s="63"/>
      <c r="C42" s="63"/>
      <c r="D42" s="9">
        <f>B86+'Муниципальные районы'!P34</f>
        <v>7439403.8460600004</v>
      </c>
    </row>
    <row r="43" spans="1:4" x14ac:dyDescent="0.3">
      <c r="A43" s="53" t="s">
        <v>97</v>
      </c>
      <c r="B43" s="54"/>
      <c r="C43" s="54"/>
      <c r="D43" s="8">
        <v>2773449.9</v>
      </c>
    </row>
    <row r="44" spans="1:4" x14ac:dyDescent="0.3">
      <c r="A44" s="61" t="s">
        <v>10</v>
      </c>
      <c r="B44" s="60"/>
      <c r="C44" s="60"/>
      <c r="D44" s="47">
        <v>462291.1</v>
      </c>
    </row>
    <row r="45" spans="1:4" x14ac:dyDescent="0.3">
      <c r="A45" s="23"/>
      <c r="B45" s="24"/>
      <c r="C45" s="24"/>
      <c r="D45" s="22"/>
    </row>
    <row r="46" spans="1:4" x14ac:dyDescent="0.3">
      <c r="A46" s="25" t="s">
        <v>13</v>
      </c>
      <c r="B46" s="10"/>
      <c r="C46" s="10"/>
      <c r="D46" s="11"/>
    </row>
    <row r="47" spans="1:4" x14ac:dyDescent="0.3">
      <c r="A47" s="55" t="s">
        <v>14</v>
      </c>
      <c r="B47" s="57" t="s">
        <v>2</v>
      </c>
      <c r="C47" s="58" t="s">
        <v>3</v>
      </c>
      <c r="D47" s="59"/>
    </row>
    <row r="48" spans="1:4" ht="63" customHeight="1" x14ac:dyDescent="0.3">
      <c r="A48" s="56"/>
      <c r="B48" s="57"/>
      <c r="C48" s="26" t="s">
        <v>4</v>
      </c>
      <c r="D48" s="26" t="s">
        <v>5</v>
      </c>
    </row>
    <row r="49" spans="1:4" x14ac:dyDescent="0.3">
      <c r="A49" s="12" t="s">
        <v>61</v>
      </c>
      <c r="B49" s="36">
        <v>17848.894120000001</v>
      </c>
      <c r="C49" s="36">
        <v>12770.442290000001</v>
      </c>
      <c r="D49" s="36">
        <v>3809.52979</v>
      </c>
    </row>
    <row r="50" spans="1:4" x14ac:dyDescent="0.3">
      <c r="A50" s="12" t="s">
        <v>62</v>
      </c>
      <c r="B50" s="36">
        <v>7610.4929400000001</v>
      </c>
      <c r="C50" s="36">
        <v>5832.0527199999997</v>
      </c>
      <c r="D50" s="36">
        <v>1415.6373799999999</v>
      </c>
    </row>
    <row r="51" spans="1:4" x14ac:dyDescent="0.3">
      <c r="A51" s="12" t="s">
        <v>63</v>
      </c>
      <c r="B51" s="36">
        <v>8003.0227000000004</v>
      </c>
      <c r="C51" s="36">
        <v>6125.3701799999999</v>
      </c>
      <c r="D51" s="36">
        <v>825.50707</v>
      </c>
    </row>
    <row r="52" spans="1:4" x14ac:dyDescent="0.3">
      <c r="A52" s="12" t="s">
        <v>64</v>
      </c>
      <c r="B52" s="36">
        <v>95451.22709</v>
      </c>
      <c r="C52" s="36">
        <v>34998.089070000002</v>
      </c>
      <c r="D52" s="36">
        <v>7071.12212</v>
      </c>
    </row>
    <row r="53" spans="1:4" ht="27.6" x14ac:dyDescent="0.3">
      <c r="A53" s="12" t="s">
        <v>65</v>
      </c>
      <c r="B53" s="36">
        <v>26291.768380000001</v>
      </c>
      <c r="C53" s="36">
        <v>5168.9920499999998</v>
      </c>
      <c r="D53" s="36">
        <v>1224.4987000000001</v>
      </c>
    </row>
    <row r="54" spans="1:4" x14ac:dyDescent="0.3">
      <c r="A54" s="12" t="s">
        <v>66</v>
      </c>
      <c r="B54" s="36">
        <v>16712.481250000001</v>
      </c>
      <c r="C54" s="36">
        <v>8476.9078799999988</v>
      </c>
      <c r="D54" s="36">
        <v>1966.7523100000001</v>
      </c>
    </row>
    <row r="55" spans="1:4" x14ac:dyDescent="0.3">
      <c r="A55" s="12" t="s">
        <v>67</v>
      </c>
      <c r="B55" s="36">
        <v>3843.2998400000001</v>
      </c>
      <c r="C55" s="36">
        <v>3042.72219</v>
      </c>
      <c r="D55" s="36">
        <v>511.39096999999998</v>
      </c>
    </row>
    <row r="56" spans="1:4" ht="27.6" x14ac:dyDescent="0.3">
      <c r="A56" s="12" t="s">
        <v>68</v>
      </c>
      <c r="B56" s="36">
        <v>1297667.8036499999</v>
      </c>
      <c r="C56" s="36">
        <v>8445.6916999999994</v>
      </c>
      <c r="D56" s="36">
        <v>1781.3969500000001</v>
      </c>
    </row>
    <row r="57" spans="1:4" x14ac:dyDescent="0.3">
      <c r="A57" s="12" t="s">
        <v>69</v>
      </c>
      <c r="B57" s="36">
        <v>11273.627090000002</v>
      </c>
      <c r="C57" s="36">
        <v>7023.9363199999998</v>
      </c>
      <c r="D57" s="36">
        <v>1712.2113999999999</v>
      </c>
    </row>
    <row r="58" spans="1:4" x14ac:dyDescent="0.3">
      <c r="A58" s="12" t="s">
        <v>70</v>
      </c>
      <c r="B58" s="36">
        <v>184514.63003999999</v>
      </c>
      <c r="C58" s="36">
        <v>9146.6656000000003</v>
      </c>
      <c r="D58" s="36">
        <v>2603.6180199999999</v>
      </c>
    </row>
    <row r="59" spans="1:4" x14ac:dyDescent="0.3">
      <c r="A59" s="12" t="s">
        <v>71</v>
      </c>
      <c r="B59" s="36">
        <v>352597.94741000002</v>
      </c>
      <c r="C59" s="36">
        <v>6012.4251899999999</v>
      </c>
      <c r="D59" s="36">
        <v>1756.2258099999999</v>
      </c>
    </row>
    <row r="60" spans="1:4" x14ac:dyDescent="0.3">
      <c r="A60" s="12" t="s">
        <v>72</v>
      </c>
      <c r="B60" s="36">
        <v>673261.87448</v>
      </c>
      <c r="C60" s="36">
        <v>29942.924070000001</v>
      </c>
      <c r="D60" s="36">
        <v>7317.2404500000002</v>
      </c>
    </row>
    <row r="61" spans="1:4" ht="27.6" x14ac:dyDescent="0.3">
      <c r="A61" s="12" t="s">
        <v>73</v>
      </c>
      <c r="B61" s="36">
        <v>831105.58592999994</v>
      </c>
      <c r="C61" s="36">
        <v>28911.669399999999</v>
      </c>
      <c r="D61" s="36">
        <v>7989.2986899999996</v>
      </c>
    </row>
    <row r="62" spans="1:4" x14ac:dyDescent="0.3">
      <c r="A62" s="12" t="s">
        <v>74</v>
      </c>
      <c r="B62" s="36">
        <v>73693.881460000004</v>
      </c>
      <c r="C62" s="36">
        <v>2100.9484600000001</v>
      </c>
      <c r="D62" s="36">
        <v>505.91338000000002</v>
      </c>
    </row>
    <row r="63" spans="1:4" x14ac:dyDescent="0.3">
      <c r="A63" s="12" t="s">
        <v>75</v>
      </c>
      <c r="B63" s="36">
        <v>136430.99184</v>
      </c>
      <c r="C63" s="36">
        <v>66073.912970000005</v>
      </c>
      <c r="D63" s="36">
        <v>33553.632799999999</v>
      </c>
    </row>
    <row r="64" spans="1:4" x14ac:dyDescent="0.3">
      <c r="A64" s="12" t="s">
        <v>76</v>
      </c>
      <c r="B64" s="36">
        <v>16498.54711</v>
      </c>
      <c r="C64" s="36">
        <v>2215.002</v>
      </c>
      <c r="D64" s="36">
        <v>547.19831999999997</v>
      </c>
    </row>
    <row r="65" spans="1:4" x14ac:dyDescent="0.3">
      <c r="A65" s="12" t="s">
        <v>77</v>
      </c>
      <c r="B65" s="36">
        <v>11494.30161</v>
      </c>
      <c r="C65" s="36">
        <v>4370.5938900000001</v>
      </c>
      <c r="D65" s="36">
        <v>1326.7149999999999</v>
      </c>
    </row>
    <row r="66" spans="1:4" x14ac:dyDescent="0.3">
      <c r="A66" s="12" t="s">
        <v>78</v>
      </c>
      <c r="B66" s="36">
        <v>52001.841910000003</v>
      </c>
      <c r="C66" s="36">
        <v>21195.09604</v>
      </c>
      <c r="D66" s="36">
        <v>6995.8191200000001</v>
      </c>
    </row>
    <row r="67" spans="1:4" x14ac:dyDescent="0.3">
      <c r="A67" s="12" t="s">
        <v>79</v>
      </c>
      <c r="B67" s="36">
        <v>16904.174459999998</v>
      </c>
      <c r="C67" s="36">
        <v>1356.61708</v>
      </c>
      <c r="D67" s="36">
        <v>418.20231999999999</v>
      </c>
    </row>
    <row r="68" spans="1:4" x14ac:dyDescent="0.3">
      <c r="A68" s="12" t="s">
        <v>80</v>
      </c>
      <c r="B68" s="36">
        <v>257297.19865999999</v>
      </c>
      <c r="C68" s="36">
        <v>10181.190039999999</v>
      </c>
      <c r="D68" s="36">
        <v>2226.61717</v>
      </c>
    </row>
    <row r="69" spans="1:4" x14ac:dyDescent="0.3">
      <c r="A69" s="12" t="s">
        <v>81</v>
      </c>
      <c r="B69" s="36">
        <v>28607.391390000001</v>
      </c>
      <c r="C69" s="36">
        <v>15636.85637</v>
      </c>
      <c r="D69" s="36">
        <v>4643.9575599999998</v>
      </c>
    </row>
    <row r="70" spans="1:4" x14ac:dyDescent="0.3">
      <c r="A70" s="12" t="s">
        <v>82</v>
      </c>
      <c r="B70" s="36">
        <v>3926.6246999999998</v>
      </c>
      <c r="C70" s="36">
        <v>2896.1380600000002</v>
      </c>
      <c r="D70" s="36">
        <v>871.74188000000004</v>
      </c>
    </row>
    <row r="71" spans="1:4" x14ac:dyDescent="0.3">
      <c r="A71" s="12" t="s">
        <v>83</v>
      </c>
      <c r="B71" s="36">
        <v>2520.1085899999998</v>
      </c>
      <c r="C71" s="36">
        <v>1664.33105</v>
      </c>
      <c r="D71" s="36">
        <v>496.46301</v>
      </c>
    </row>
    <row r="72" spans="1:4" x14ac:dyDescent="0.3">
      <c r="A72" s="12" t="s">
        <v>84</v>
      </c>
      <c r="B72" s="36">
        <v>3424.87907</v>
      </c>
      <c r="C72" s="36">
        <v>2370.8120699999999</v>
      </c>
      <c r="D72" s="36">
        <v>558.88108999999997</v>
      </c>
    </row>
    <row r="73" spans="1:4" x14ac:dyDescent="0.3">
      <c r="A73" s="12" t="s">
        <v>85</v>
      </c>
      <c r="B73" s="36">
        <v>5488.9938199999997</v>
      </c>
      <c r="C73" s="36">
        <v>4797.0067300000001</v>
      </c>
      <c r="D73" s="36">
        <v>624.78408999999999</v>
      </c>
    </row>
    <row r="74" spans="1:4" x14ac:dyDescent="0.3">
      <c r="A74" s="12" t="s">
        <v>86</v>
      </c>
      <c r="B74" s="36">
        <v>470087.22355</v>
      </c>
      <c r="C74" s="36">
        <v>22076.55143</v>
      </c>
      <c r="D74" s="36">
        <v>5358.0121600000002</v>
      </c>
    </row>
    <row r="75" spans="1:4" ht="27.6" x14ac:dyDescent="0.3">
      <c r="A75" s="12" t="s">
        <v>87</v>
      </c>
      <c r="B75" s="36">
        <v>359.91957000000002</v>
      </c>
      <c r="C75" s="36">
        <v>251.79973000000001</v>
      </c>
      <c r="D75" s="36">
        <v>56.564520000000002</v>
      </c>
    </row>
    <row r="76" spans="1:4" x14ac:dyDescent="0.3">
      <c r="A76" s="12" t="s">
        <v>88</v>
      </c>
      <c r="B76" s="36">
        <v>118058.89994</v>
      </c>
      <c r="C76" s="36">
        <v>2399.1112800000001</v>
      </c>
      <c r="D76" s="36">
        <v>558.16850999999997</v>
      </c>
    </row>
    <row r="77" spans="1:4" x14ac:dyDescent="0.3">
      <c r="A77" s="12" t="s">
        <v>89</v>
      </c>
      <c r="B77" s="36">
        <v>30954.104960000001</v>
      </c>
      <c r="C77" s="36">
        <v>13727.792359999999</v>
      </c>
      <c r="D77" s="36">
        <v>3692.3671100000001</v>
      </c>
    </row>
    <row r="78" spans="1:4" x14ac:dyDescent="0.3">
      <c r="A78" s="12" t="s">
        <v>90</v>
      </c>
      <c r="B78" s="36">
        <v>23009.78529</v>
      </c>
      <c r="C78" s="36">
        <v>734.18141000000003</v>
      </c>
      <c r="D78" s="36">
        <v>169.99179000000001</v>
      </c>
    </row>
    <row r="79" spans="1:4" x14ac:dyDescent="0.3">
      <c r="A79" s="12" t="s">
        <v>91</v>
      </c>
      <c r="B79" s="36">
        <v>739.60271</v>
      </c>
      <c r="C79" s="36">
        <v>466.62853999999999</v>
      </c>
      <c r="D79" s="36">
        <v>140.37943000000001</v>
      </c>
    </row>
    <row r="80" spans="1:4" ht="27.6" x14ac:dyDescent="0.3">
      <c r="A80" s="12" t="s">
        <v>92</v>
      </c>
      <c r="B80" s="36">
        <v>7447.0969400000004</v>
      </c>
      <c r="C80" s="36">
        <v>5092.9082600000002</v>
      </c>
      <c r="D80" s="36">
        <v>1738.7222400000001</v>
      </c>
    </row>
    <row r="81" spans="1:4" ht="27.6" x14ac:dyDescent="0.3">
      <c r="A81" s="12" t="s">
        <v>93</v>
      </c>
      <c r="B81" s="36">
        <v>81857.991099999999</v>
      </c>
      <c r="C81" s="36">
        <v>2919.4796799999999</v>
      </c>
      <c r="D81" s="36">
        <v>814.25856999999996</v>
      </c>
    </row>
    <row r="82" spans="1:4" ht="27.6" x14ac:dyDescent="0.3">
      <c r="A82" s="12" t="s">
        <v>94</v>
      </c>
      <c r="B82" s="36">
        <v>14502.23099</v>
      </c>
      <c r="C82" s="36">
        <v>6869.76494</v>
      </c>
      <c r="D82" s="36">
        <v>820.67514000000006</v>
      </c>
    </row>
    <row r="83" spans="1:4" ht="27.6" x14ac:dyDescent="0.3">
      <c r="A83" s="12" t="s">
        <v>95</v>
      </c>
      <c r="B83" s="36">
        <v>46534.041570000001</v>
      </c>
      <c r="C83" s="36">
        <v>8479.2428</v>
      </c>
      <c r="D83" s="36">
        <v>2633.0934399999996</v>
      </c>
    </row>
    <row r="84" spans="1:4" s="46" customFormat="1" x14ac:dyDescent="0.3">
      <c r="A84" s="48" t="s">
        <v>133</v>
      </c>
      <c r="B84" s="42">
        <v>39091.9</v>
      </c>
      <c r="C84" s="42"/>
      <c r="D84" s="42"/>
    </row>
    <row r="85" spans="1:4" s="41" customFormat="1" x14ac:dyDescent="0.3">
      <c r="A85" s="44" t="s">
        <v>130</v>
      </c>
      <c r="B85" s="45">
        <v>650000</v>
      </c>
      <c r="C85" s="42"/>
      <c r="D85" s="42"/>
    </row>
    <row r="86" spans="1:4" x14ac:dyDescent="0.3">
      <c r="A86" s="27" t="s">
        <v>2</v>
      </c>
      <c r="B86" s="37">
        <f>SUM(B49:B85)</f>
        <v>5617114.3861600002</v>
      </c>
      <c r="C86" s="43">
        <f t="shared" ref="C86:D86" si="0">SUM(C49:C85)</f>
        <v>363773.85385000013</v>
      </c>
      <c r="D86" s="43">
        <f t="shared" si="0"/>
        <v>108736.58831000001</v>
      </c>
    </row>
  </sheetData>
  <mergeCells count="45">
    <mergeCell ref="A37:C37"/>
    <mergeCell ref="A38:C38"/>
    <mergeCell ref="A40:C40"/>
    <mergeCell ref="A39:C39"/>
    <mergeCell ref="A32:C32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1:D1"/>
    <mergeCell ref="A2:D2"/>
    <mergeCell ref="A5:C5"/>
    <mergeCell ref="A43:C43"/>
    <mergeCell ref="A47:A48"/>
    <mergeCell ref="B47:B48"/>
    <mergeCell ref="C47:D47"/>
    <mergeCell ref="A6:C6"/>
    <mergeCell ref="A7:C7"/>
    <mergeCell ref="A8:C8"/>
    <mergeCell ref="A41:C41"/>
    <mergeCell ref="A42:C42"/>
    <mergeCell ref="A44:C44"/>
    <mergeCell ref="A9:C9"/>
    <mergeCell ref="A10:C10"/>
    <mergeCell ref="A11:C11"/>
  </mergeCells>
  <pageMargins left="0.70866141732283472" right="0.31" top="0.38" bottom="0.38" header="0.2" footer="0.2"/>
  <pageSetup paperSize="9" scale="68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view="pageBreakPreview" topLeftCell="D31" zoomScaleNormal="100" zoomScaleSheetLayoutView="100" workbookViewId="0">
      <selection activeCell="A4" sqref="A4:XFD35"/>
    </sheetView>
  </sheetViews>
  <sheetFormatPr defaultRowHeight="14.4" x14ac:dyDescent="0.3"/>
  <cols>
    <col min="1" max="1" width="54.6640625" customWidth="1"/>
    <col min="2" max="2" width="13.109375" customWidth="1"/>
    <col min="3" max="3" width="10.5546875" customWidth="1"/>
    <col min="4" max="4" width="13.6640625" customWidth="1"/>
    <col min="5" max="5" width="13.109375" customWidth="1"/>
    <col min="6" max="6" width="13.44140625" customWidth="1"/>
    <col min="7" max="7" width="13.5546875" customWidth="1"/>
    <col min="8" max="8" width="13.88671875" customWidth="1"/>
    <col min="9" max="9" width="13.109375" customWidth="1"/>
    <col min="10" max="10" width="12.6640625" customWidth="1"/>
    <col min="11" max="11" width="11" customWidth="1"/>
    <col min="12" max="12" width="13.5546875" customWidth="1"/>
    <col min="13" max="13" width="13.109375" customWidth="1"/>
    <col min="14" max="14" width="13.5546875" customWidth="1"/>
    <col min="15" max="15" width="13" customWidth="1"/>
    <col min="16" max="16" width="11.21875" customWidth="1"/>
  </cols>
  <sheetData>
    <row r="1" spans="1:20" s="17" customFormat="1" ht="15.6" x14ac:dyDescent="0.3">
      <c r="A1" s="20"/>
      <c r="C1" s="18" t="s">
        <v>8</v>
      </c>
    </row>
    <row r="2" spans="1:20" x14ac:dyDescent="0.3">
      <c r="A2" s="21" t="str">
        <f>TEXT(EndData2,"[$-FC19]ДД.ММ.ГГГ")</f>
        <v>00.01.1900</v>
      </c>
      <c r="C2" s="13"/>
      <c r="P2" s="15" t="s">
        <v>7</v>
      </c>
    </row>
    <row r="3" spans="1:20" s="16" customFormat="1" ht="52.8" x14ac:dyDescent="0.25">
      <c r="A3" s="19" t="s">
        <v>15</v>
      </c>
      <c r="B3" s="34" t="s">
        <v>16</v>
      </c>
      <c r="C3" s="35" t="s">
        <v>17</v>
      </c>
      <c r="D3" s="35" t="s">
        <v>18</v>
      </c>
      <c r="E3" s="35" t="s">
        <v>19</v>
      </c>
      <c r="F3" s="35" t="s">
        <v>20</v>
      </c>
      <c r="G3" s="35" t="s">
        <v>21</v>
      </c>
      <c r="H3" s="35" t="s">
        <v>22</v>
      </c>
      <c r="I3" s="35" t="s">
        <v>23</v>
      </c>
      <c r="J3" s="35" t="s">
        <v>24</v>
      </c>
      <c r="K3" s="35" t="s">
        <v>25</v>
      </c>
      <c r="L3" s="35" t="s">
        <v>26</v>
      </c>
      <c r="M3" s="35" t="s">
        <v>27</v>
      </c>
      <c r="N3" s="35" t="s">
        <v>28</v>
      </c>
      <c r="O3" s="35" t="s">
        <v>29</v>
      </c>
      <c r="P3" s="14" t="s">
        <v>6</v>
      </c>
    </row>
    <row r="4" spans="1:20" ht="41.4" x14ac:dyDescent="0.3">
      <c r="A4" s="33" t="s">
        <v>30</v>
      </c>
      <c r="B4" s="38">
        <v>20000</v>
      </c>
      <c r="C4" s="38">
        <v>20209.25</v>
      </c>
      <c r="D4" s="38">
        <v>28268.75</v>
      </c>
      <c r="E4" s="38">
        <v>6416</v>
      </c>
      <c r="F4" s="38">
        <v>5515</v>
      </c>
      <c r="G4" s="38">
        <v>22792.833330000001</v>
      </c>
      <c r="H4" s="38">
        <v>13123.144</v>
      </c>
      <c r="I4" s="38">
        <v>14000</v>
      </c>
      <c r="J4" s="38">
        <v>9360.6666700000005</v>
      </c>
      <c r="K4" s="38">
        <v>6386.75</v>
      </c>
      <c r="L4" s="38">
        <v>25826</v>
      </c>
      <c r="M4" s="38">
        <v>5235.8333199999997</v>
      </c>
      <c r="N4" s="38">
        <v>15656.833000000001</v>
      </c>
      <c r="O4" s="38">
        <v>14000</v>
      </c>
      <c r="P4" s="39">
        <v>206791.06031999999</v>
      </c>
      <c r="Q4" s="32"/>
      <c r="R4" s="32"/>
      <c r="S4" s="32"/>
      <c r="T4" s="32"/>
    </row>
    <row r="5" spans="1:20" ht="27.6" x14ac:dyDescent="0.3">
      <c r="A5" s="33" t="s">
        <v>31</v>
      </c>
      <c r="B5" s="38">
        <v>30401.986400000002</v>
      </c>
      <c r="C5" s="38">
        <v>975.41600000000005</v>
      </c>
      <c r="D5" s="38">
        <v>604.66600000000005</v>
      </c>
      <c r="E5" s="38"/>
      <c r="F5" s="38">
        <v>253</v>
      </c>
      <c r="G5" s="38">
        <v>10900.166660000001</v>
      </c>
      <c r="H5" s="38">
        <v>1645.1759999999999</v>
      </c>
      <c r="I5" s="38">
        <v>500</v>
      </c>
      <c r="J5" s="38">
        <v>29999.742750000001</v>
      </c>
      <c r="K5" s="38">
        <v>1750</v>
      </c>
      <c r="L5" s="38"/>
      <c r="M5" s="38">
        <v>309.75</v>
      </c>
      <c r="N5" s="38">
        <v>5829.6</v>
      </c>
      <c r="O5" s="38">
        <v>10987.26945</v>
      </c>
      <c r="P5" s="39">
        <v>94156.773260000002</v>
      </c>
      <c r="Q5" s="32"/>
      <c r="R5" s="32"/>
      <c r="S5" s="32"/>
      <c r="T5" s="32"/>
    </row>
    <row r="6" spans="1:20" ht="27.6" x14ac:dyDescent="0.3">
      <c r="A6" s="33" t="s">
        <v>32</v>
      </c>
      <c r="B6" s="38">
        <v>20760.76786</v>
      </c>
      <c r="C6" s="38">
        <v>70110.5</v>
      </c>
      <c r="D6" s="38">
        <v>35884.665999999997</v>
      </c>
      <c r="E6" s="38">
        <v>8828</v>
      </c>
      <c r="F6" s="38">
        <v>990</v>
      </c>
      <c r="G6" s="38">
        <v>34176.5</v>
      </c>
      <c r="H6" s="38">
        <v>42568.811999999998</v>
      </c>
      <c r="I6" s="38">
        <v>5000</v>
      </c>
      <c r="J6" s="38">
        <v>36916.410000000003</v>
      </c>
      <c r="K6" s="38">
        <v>10942.6</v>
      </c>
      <c r="L6" s="38">
        <v>20780.166659999999</v>
      </c>
      <c r="M6" s="38">
        <v>14132.5</v>
      </c>
      <c r="N6" s="38">
        <v>14300</v>
      </c>
      <c r="O6" s="38">
        <v>38074.618240000003</v>
      </c>
      <c r="P6" s="39">
        <v>353465.54076</v>
      </c>
      <c r="Q6" s="32"/>
      <c r="R6" s="32"/>
      <c r="S6" s="32"/>
      <c r="T6" s="32"/>
    </row>
    <row r="7" spans="1:20" ht="82.8" x14ac:dyDescent="0.3">
      <c r="A7" s="33" t="s">
        <v>33</v>
      </c>
      <c r="B7" s="38"/>
      <c r="C7" s="38">
        <v>3575.5772700000002</v>
      </c>
      <c r="D7" s="38"/>
      <c r="E7" s="38"/>
      <c r="F7" s="38"/>
      <c r="G7" s="38">
        <v>900</v>
      </c>
      <c r="H7" s="38"/>
      <c r="I7" s="38"/>
      <c r="J7" s="38"/>
      <c r="K7" s="38"/>
      <c r="L7" s="38"/>
      <c r="M7" s="38"/>
      <c r="N7" s="38"/>
      <c r="O7" s="38"/>
      <c r="P7" s="39">
        <v>4475.5772699999998</v>
      </c>
      <c r="Q7" s="32"/>
      <c r="R7" s="32"/>
      <c r="S7" s="32"/>
      <c r="T7" s="32"/>
    </row>
    <row r="8" spans="1:20" ht="69" x14ac:dyDescent="0.3">
      <c r="A8" s="33" t="s">
        <v>34</v>
      </c>
      <c r="B8" s="38"/>
      <c r="C8" s="38">
        <v>316.14999999999998</v>
      </c>
      <c r="D8" s="38">
        <v>71.400000000000006</v>
      </c>
      <c r="E8" s="38">
        <v>138.30000000000001</v>
      </c>
      <c r="F8" s="38">
        <v>71.400000000000006</v>
      </c>
      <c r="G8" s="38"/>
      <c r="H8" s="38">
        <v>49.1</v>
      </c>
      <c r="I8" s="38"/>
      <c r="J8" s="38">
        <v>445.4</v>
      </c>
      <c r="K8" s="38">
        <v>40.5</v>
      </c>
      <c r="L8" s="38"/>
      <c r="M8" s="38">
        <v>116</v>
      </c>
      <c r="N8" s="38">
        <v>40.15</v>
      </c>
      <c r="O8" s="38"/>
      <c r="P8" s="39">
        <v>1288.4000000000001</v>
      </c>
      <c r="Q8" s="32"/>
      <c r="R8" s="32"/>
      <c r="S8" s="32"/>
      <c r="T8" s="32"/>
    </row>
    <row r="9" spans="1:20" ht="55.2" x14ac:dyDescent="0.3">
      <c r="A9" s="33" t="s">
        <v>35</v>
      </c>
      <c r="B9" s="38"/>
      <c r="C9" s="38">
        <v>4474.75</v>
      </c>
      <c r="D9" s="38">
        <v>652.75</v>
      </c>
      <c r="E9" s="38">
        <v>511</v>
      </c>
      <c r="F9" s="38">
        <v>173.5</v>
      </c>
      <c r="G9" s="38">
        <v>654.33333000000005</v>
      </c>
      <c r="H9" s="38">
        <v>211.15199999999999</v>
      </c>
      <c r="I9" s="38"/>
      <c r="J9" s="38"/>
      <c r="K9" s="38"/>
      <c r="L9" s="38">
        <v>267.25</v>
      </c>
      <c r="M9" s="38">
        <v>492.83332000000001</v>
      </c>
      <c r="N9" s="38">
        <v>247.833</v>
      </c>
      <c r="O9" s="38">
        <v>150</v>
      </c>
      <c r="P9" s="39">
        <v>7835.4016499999998</v>
      </c>
      <c r="Q9" s="32"/>
      <c r="R9" s="32"/>
      <c r="S9" s="32"/>
      <c r="T9" s="32"/>
    </row>
    <row r="10" spans="1:20" ht="55.2" x14ac:dyDescent="0.3">
      <c r="A10" s="33" t="s">
        <v>36</v>
      </c>
      <c r="B10" s="38">
        <v>593.12</v>
      </c>
      <c r="C10" s="38">
        <v>280.91604000000001</v>
      </c>
      <c r="D10" s="38">
        <v>186.833</v>
      </c>
      <c r="E10" s="38">
        <v>93</v>
      </c>
      <c r="F10" s="38"/>
      <c r="G10" s="38">
        <v>93.416659999999993</v>
      </c>
      <c r="H10" s="38">
        <v>94.881</v>
      </c>
      <c r="I10" s="38">
        <v>164</v>
      </c>
      <c r="J10" s="38">
        <v>161.41560000000001</v>
      </c>
      <c r="K10" s="38">
        <v>72.912000000000006</v>
      </c>
      <c r="L10" s="38">
        <v>100.75</v>
      </c>
      <c r="M10" s="38">
        <v>100.952</v>
      </c>
      <c r="N10" s="38">
        <v>92.275000000000006</v>
      </c>
      <c r="O10" s="38">
        <v>110.842</v>
      </c>
      <c r="P10" s="39">
        <v>2145.3132999999998</v>
      </c>
      <c r="Q10" s="32"/>
      <c r="R10" s="32"/>
      <c r="S10" s="32"/>
      <c r="T10" s="32"/>
    </row>
    <row r="11" spans="1:20" ht="41.4" x14ac:dyDescent="0.3">
      <c r="A11" s="33" t="s">
        <v>37</v>
      </c>
      <c r="B11" s="38">
        <v>438.42399999999998</v>
      </c>
      <c r="C11" s="38">
        <v>244.06497999999999</v>
      </c>
      <c r="D11" s="38">
        <v>750</v>
      </c>
      <c r="E11" s="38">
        <v>240</v>
      </c>
      <c r="F11" s="38">
        <v>75.8</v>
      </c>
      <c r="G11" s="38">
        <v>340</v>
      </c>
      <c r="H11" s="38">
        <v>67</v>
      </c>
      <c r="I11" s="38">
        <v>35</v>
      </c>
      <c r="J11" s="38">
        <v>371.68400000000003</v>
      </c>
      <c r="K11" s="38">
        <v>82.025999999999996</v>
      </c>
      <c r="L11" s="38">
        <v>30</v>
      </c>
      <c r="M11" s="38">
        <v>40</v>
      </c>
      <c r="N11" s="38">
        <v>76.8</v>
      </c>
      <c r="O11" s="38">
        <v>87.625</v>
      </c>
      <c r="P11" s="39">
        <v>2878.42398</v>
      </c>
      <c r="Q11" s="32"/>
      <c r="R11" s="32"/>
      <c r="S11" s="32"/>
      <c r="T11" s="32"/>
    </row>
    <row r="12" spans="1:20" ht="55.2" x14ac:dyDescent="0.3">
      <c r="A12" s="33" t="s">
        <v>38</v>
      </c>
      <c r="B12" s="38">
        <v>2146.962</v>
      </c>
      <c r="C12" s="38">
        <v>1348.04728</v>
      </c>
      <c r="D12" s="38">
        <v>235</v>
      </c>
      <c r="E12" s="38">
        <v>163</v>
      </c>
      <c r="F12" s="38">
        <v>120.4</v>
      </c>
      <c r="G12" s="38">
        <v>245</v>
      </c>
      <c r="H12" s="38">
        <v>100.625</v>
      </c>
      <c r="I12" s="38">
        <v>113</v>
      </c>
      <c r="J12" s="38">
        <v>735.72199999999998</v>
      </c>
      <c r="K12" s="38">
        <v>160.36199999999999</v>
      </c>
      <c r="L12" s="38">
        <v>143.16</v>
      </c>
      <c r="M12" s="38">
        <v>143.274</v>
      </c>
      <c r="N12" s="38">
        <v>307.75</v>
      </c>
      <c r="O12" s="38">
        <v>161.65371999999999</v>
      </c>
      <c r="P12" s="39">
        <v>6123.9560000000001</v>
      </c>
      <c r="Q12" s="32"/>
      <c r="R12" s="32"/>
      <c r="S12" s="32"/>
      <c r="T12" s="32"/>
    </row>
    <row r="13" spans="1:20" ht="82.8" x14ac:dyDescent="0.3">
      <c r="A13" s="33" t="s">
        <v>39</v>
      </c>
      <c r="B13" s="38">
        <v>13677.190979999999</v>
      </c>
      <c r="C13" s="38">
        <v>1533</v>
      </c>
      <c r="D13" s="38">
        <v>204.84</v>
      </c>
      <c r="E13" s="38"/>
      <c r="F13" s="38"/>
      <c r="G13" s="38"/>
      <c r="H13" s="38"/>
      <c r="I13" s="38"/>
      <c r="J13" s="38">
        <v>80.900000000000006</v>
      </c>
      <c r="K13" s="38"/>
      <c r="L13" s="38"/>
      <c r="M13" s="38"/>
      <c r="N13" s="38"/>
      <c r="O13" s="38"/>
      <c r="P13" s="39">
        <v>15495.930979999999</v>
      </c>
      <c r="Q13" s="32"/>
      <c r="R13" s="32"/>
      <c r="S13" s="32"/>
      <c r="T13" s="32"/>
    </row>
    <row r="14" spans="1:20" ht="69" x14ac:dyDescent="0.3">
      <c r="A14" s="33" t="s">
        <v>40</v>
      </c>
      <c r="B14" s="38">
        <v>336</v>
      </c>
      <c r="C14" s="38">
        <v>303.04969999999997</v>
      </c>
      <c r="D14" s="38"/>
      <c r="E14" s="38"/>
      <c r="F14" s="38"/>
      <c r="G14" s="38">
        <v>48</v>
      </c>
      <c r="H14" s="38"/>
      <c r="I14" s="38"/>
      <c r="J14" s="38">
        <v>73</v>
      </c>
      <c r="K14" s="38"/>
      <c r="L14" s="38"/>
      <c r="M14" s="38"/>
      <c r="N14" s="38"/>
      <c r="O14" s="38"/>
      <c r="P14" s="39">
        <v>760.04970000000003</v>
      </c>
      <c r="Q14" s="32"/>
      <c r="R14" s="32"/>
      <c r="S14" s="32"/>
      <c r="T14" s="32"/>
    </row>
    <row r="15" spans="1:20" ht="248.4" x14ac:dyDescent="0.3">
      <c r="A15" s="33" t="s">
        <v>41</v>
      </c>
      <c r="B15" s="38">
        <v>23000</v>
      </c>
      <c r="C15" s="38">
        <v>18550.25</v>
      </c>
      <c r="D15" s="38">
        <v>3000</v>
      </c>
      <c r="E15" s="38">
        <v>1200</v>
      </c>
      <c r="F15" s="38">
        <v>127.15</v>
      </c>
      <c r="G15" s="38">
        <v>4852.9160000000002</v>
      </c>
      <c r="H15" s="38">
        <v>1321.68</v>
      </c>
      <c r="I15" s="38">
        <v>142</v>
      </c>
      <c r="J15" s="38">
        <v>3500</v>
      </c>
      <c r="K15" s="38">
        <v>2300</v>
      </c>
      <c r="L15" s="38"/>
      <c r="M15" s="38">
        <v>1900</v>
      </c>
      <c r="N15" s="38">
        <v>2927</v>
      </c>
      <c r="O15" s="38">
        <v>1230</v>
      </c>
      <c r="P15" s="39">
        <v>64050.995999999999</v>
      </c>
      <c r="Q15" s="32"/>
      <c r="R15" s="32"/>
      <c r="S15" s="32"/>
      <c r="T15" s="32"/>
    </row>
    <row r="16" spans="1:20" ht="124.2" x14ac:dyDescent="0.3">
      <c r="A16" s="33" t="s">
        <v>42</v>
      </c>
      <c r="B16" s="38">
        <v>156271.89859</v>
      </c>
      <c r="C16" s="38">
        <v>109000</v>
      </c>
      <c r="D16" s="38">
        <v>21395</v>
      </c>
      <c r="E16" s="38">
        <v>20590</v>
      </c>
      <c r="F16" s="38">
        <v>8022</v>
      </c>
      <c r="G16" s="38">
        <v>13067.8</v>
      </c>
      <c r="H16" s="38">
        <v>10757</v>
      </c>
      <c r="I16" s="38">
        <v>3664</v>
      </c>
      <c r="J16" s="38">
        <v>27308.7</v>
      </c>
      <c r="K16" s="38">
        <v>8517.634</v>
      </c>
      <c r="L16" s="38">
        <v>18721.599999999999</v>
      </c>
      <c r="M16" s="38">
        <v>17790</v>
      </c>
      <c r="N16" s="38">
        <v>19280</v>
      </c>
      <c r="O16" s="38">
        <v>16050.181329999999</v>
      </c>
      <c r="P16" s="39">
        <v>450435.81391999999</v>
      </c>
      <c r="Q16" s="32"/>
      <c r="R16" s="32"/>
      <c r="S16" s="32"/>
      <c r="T16" s="32"/>
    </row>
    <row r="17" spans="1:20" ht="69" x14ac:dyDescent="0.3">
      <c r="A17" s="33" t="s">
        <v>43</v>
      </c>
      <c r="B17" s="38">
        <v>15000</v>
      </c>
      <c r="C17" s="38"/>
      <c r="D17" s="38">
        <v>550</v>
      </c>
      <c r="E17" s="38"/>
      <c r="F17" s="38">
        <v>500</v>
      </c>
      <c r="G17" s="38">
        <v>522.70000000000005</v>
      </c>
      <c r="H17" s="38">
        <v>1490.75404</v>
      </c>
      <c r="I17" s="38">
        <v>50</v>
      </c>
      <c r="J17" s="38"/>
      <c r="K17" s="38">
        <v>1600</v>
      </c>
      <c r="L17" s="38">
        <v>1004.5</v>
      </c>
      <c r="M17" s="38">
        <v>1315</v>
      </c>
      <c r="N17" s="38"/>
      <c r="O17" s="38">
        <v>910</v>
      </c>
      <c r="P17" s="39">
        <v>22942.954040000001</v>
      </c>
      <c r="Q17" s="32"/>
      <c r="R17" s="32"/>
      <c r="S17" s="32"/>
      <c r="T17" s="32"/>
    </row>
    <row r="18" spans="1:20" ht="96.6" x14ac:dyDescent="0.3">
      <c r="A18" s="33" t="s">
        <v>44</v>
      </c>
      <c r="B18" s="38">
        <v>71.058260000000004</v>
      </c>
      <c r="C18" s="38">
        <v>14.89432</v>
      </c>
      <c r="D18" s="38"/>
      <c r="E18" s="38"/>
      <c r="F18" s="38"/>
      <c r="G18" s="38"/>
      <c r="H18" s="38"/>
      <c r="I18" s="38"/>
      <c r="J18" s="38"/>
      <c r="K18" s="38"/>
      <c r="L18" s="38"/>
      <c r="M18" s="38">
        <v>4</v>
      </c>
      <c r="N18" s="38"/>
      <c r="O18" s="38"/>
      <c r="P18" s="39">
        <v>89.952579999999998</v>
      </c>
      <c r="Q18" s="32"/>
      <c r="R18" s="32"/>
      <c r="S18" s="32"/>
      <c r="T18" s="32"/>
    </row>
    <row r="19" spans="1:20" ht="69" x14ac:dyDescent="0.3">
      <c r="A19" s="33" t="s">
        <v>45</v>
      </c>
      <c r="B19" s="38"/>
      <c r="C19" s="38"/>
      <c r="D19" s="38"/>
      <c r="E19" s="38">
        <v>75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>
        <v>75</v>
      </c>
      <c r="Q19" s="32"/>
      <c r="R19" s="32"/>
      <c r="S19" s="32"/>
      <c r="T19" s="32"/>
    </row>
    <row r="20" spans="1:20" ht="96.6" x14ac:dyDescent="0.3">
      <c r="A20" s="33" t="s">
        <v>46</v>
      </c>
      <c r="B20" s="38">
        <v>10580</v>
      </c>
      <c r="C20" s="38">
        <v>2200</v>
      </c>
      <c r="D20" s="38">
        <v>450</v>
      </c>
      <c r="E20" s="38">
        <v>270</v>
      </c>
      <c r="F20" s="38">
        <v>93</v>
      </c>
      <c r="G20" s="38">
        <v>391.67</v>
      </c>
      <c r="H20" s="38">
        <v>70.7</v>
      </c>
      <c r="I20" s="38">
        <v>40.17</v>
      </c>
      <c r="J20" s="38">
        <v>1606</v>
      </c>
      <c r="K20" s="38">
        <v>250</v>
      </c>
      <c r="L20" s="38">
        <v>552.79999999999995</v>
      </c>
      <c r="M20" s="38">
        <v>240</v>
      </c>
      <c r="N20" s="38">
        <v>741.5</v>
      </c>
      <c r="O20" s="38">
        <v>444.97399999999999</v>
      </c>
      <c r="P20" s="39">
        <v>17930.813999999998</v>
      </c>
      <c r="Q20" s="32"/>
      <c r="R20" s="32"/>
      <c r="S20" s="32"/>
      <c r="T20" s="32"/>
    </row>
    <row r="21" spans="1:20" ht="96.6" x14ac:dyDescent="0.3">
      <c r="A21" s="33" t="s">
        <v>47</v>
      </c>
      <c r="B21" s="38">
        <v>113000</v>
      </c>
      <c r="C21" s="38">
        <v>47297.588000000003</v>
      </c>
      <c r="D21" s="38">
        <v>8567.9950000000008</v>
      </c>
      <c r="E21" s="38">
        <v>8950</v>
      </c>
      <c r="F21" s="38">
        <v>2257.41</v>
      </c>
      <c r="G21" s="38">
        <v>6796.5</v>
      </c>
      <c r="H21" s="38">
        <v>3200</v>
      </c>
      <c r="I21" s="38">
        <v>1581</v>
      </c>
      <c r="J21" s="38">
        <v>25033.200000000001</v>
      </c>
      <c r="K21" s="38">
        <v>4180</v>
      </c>
      <c r="L21" s="38">
        <v>5013.3999999999996</v>
      </c>
      <c r="M21" s="38">
        <v>5100</v>
      </c>
      <c r="N21" s="38">
        <v>6395</v>
      </c>
      <c r="O21" s="38">
        <v>3829.3110000000001</v>
      </c>
      <c r="P21" s="39">
        <v>241201.40400000001</v>
      </c>
      <c r="Q21" s="32"/>
      <c r="R21" s="32"/>
      <c r="S21" s="32"/>
      <c r="T21" s="32"/>
    </row>
    <row r="22" spans="1:20" ht="55.2" x14ac:dyDescent="0.3">
      <c r="A22" s="33" t="s">
        <v>48</v>
      </c>
      <c r="B22" s="38">
        <v>73505.346359999996</v>
      </c>
      <c r="C22" s="38">
        <v>4455.75</v>
      </c>
      <c r="D22" s="38">
        <v>2523</v>
      </c>
      <c r="E22" s="38">
        <v>1371.5</v>
      </c>
      <c r="F22" s="38">
        <v>331.2</v>
      </c>
      <c r="G22" s="38">
        <v>3000</v>
      </c>
      <c r="H22" s="38">
        <v>119.21759</v>
      </c>
      <c r="I22" s="38">
        <v>48</v>
      </c>
      <c r="J22" s="38">
        <v>1800</v>
      </c>
      <c r="K22" s="38">
        <v>388.91500000000002</v>
      </c>
      <c r="L22" s="38">
        <v>300</v>
      </c>
      <c r="M22" s="38">
        <v>150</v>
      </c>
      <c r="N22" s="38">
        <v>1641.913</v>
      </c>
      <c r="O22" s="38">
        <v>6206.4444000000003</v>
      </c>
      <c r="P22" s="39">
        <v>95841.286349999995</v>
      </c>
      <c r="Q22" s="32"/>
      <c r="R22" s="32"/>
      <c r="S22" s="32"/>
      <c r="T22" s="32"/>
    </row>
    <row r="23" spans="1:20" ht="69" x14ac:dyDescent="0.3">
      <c r="A23" s="33" t="s">
        <v>49</v>
      </c>
      <c r="B23" s="38">
        <v>2527.7979500000001</v>
      </c>
      <c r="C23" s="38">
        <v>1246.0709999999999</v>
      </c>
      <c r="D23" s="38">
        <v>161</v>
      </c>
      <c r="E23" s="38">
        <v>171.4</v>
      </c>
      <c r="F23" s="38">
        <v>59</v>
      </c>
      <c r="G23" s="38">
        <v>41.021000000000001</v>
      </c>
      <c r="H23" s="38">
        <v>172</v>
      </c>
      <c r="I23" s="38">
        <v>25</v>
      </c>
      <c r="J23" s="38">
        <v>373.2</v>
      </c>
      <c r="K23" s="38">
        <v>65.165999999999997</v>
      </c>
      <c r="L23" s="38">
        <v>100</v>
      </c>
      <c r="M23" s="38">
        <v>120</v>
      </c>
      <c r="N23" s="38">
        <v>110</v>
      </c>
      <c r="O23" s="38">
        <v>111.7269</v>
      </c>
      <c r="P23" s="39">
        <v>5283.38285</v>
      </c>
      <c r="Q23" s="32"/>
      <c r="R23" s="32"/>
      <c r="S23" s="32"/>
      <c r="T23" s="32"/>
    </row>
    <row r="24" spans="1:20" ht="41.4" x14ac:dyDescent="0.3">
      <c r="A24" s="33" t="s">
        <v>50</v>
      </c>
      <c r="B24" s="38"/>
      <c r="C24" s="38"/>
      <c r="D24" s="38">
        <v>123</v>
      </c>
      <c r="E24" s="38">
        <v>53.8</v>
      </c>
      <c r="F24" s="38">
        <v>20.7</v>
      </c>
      <c r="G24" s="38">
        <v>99.3</v>
      </c>
      <c r="H24" s="38">
        <v>35.700000000000003</v>
      </c>
      <c r="I24" s="38"/>
      <c r="J24" s="38">
        <v>209</v>
      </c>
      <c r="K24" s="38">
        <v>30.7</v>
      </c>
      <c r="L24" s="38">
        <v>56.1</v>
      </c>
      <c r="M24" s="38">
        <v>48.5</v>
      </c>
      <c r="N24" s="38">
        <v>47.4</v>
      </c>
      <c r="O24" s="38">
        <v>17.2</v>
      </c>
      <c r="P24" s="39">
        <v>741.4</v>
      </c>
      <c r="Q24" s="32"/>
      <c r="R24" s="32"/>
      <c r="S24" s="32"/>
      <c r="T24" s="32"/>
    </row>
    <row r="25" spans="1:20" ht="55.2" x14ac:dyDescent="0.3">
      <c r="A25" s="33" t="s">
        <v>51</v>
      </c>
      <c r="B25" s="38">
        <v>1689.74719</v>
      </c>
      <c r="C25" s="38">
        <v>1575.8385499999999</v>
      </c>
      <c r="D25" s="38">
        <v>419.7</v>
      </c>
      <c r="E25" s="38"/>
      <c r="F25" s="38"/>
      <c r="G25" s="38">
        <v>399.66665999999998</v>
      </c>
      <c r="H25" s="38">
        <v>100</v>
      </c>
      <c r="I25" s="38"/>
      <c r="J25" s="38">
        <v>1301.0740000000001</v>
      </c>
      <c r="K25" s="38">
        <v>493.7</v>
      </c>
      <c r="L25" s="38"/>
      <c r="M25" s="38"/>
      <c r="N25" s="38"/>
      <c r="O25" s="38"/>
      <c r="P25" s="39">
        <v>5979.7263999999996</v>
      </c>
      <c r="Q25" s="32"/>
      <c r="R25" s="32"/>
      <c r="S25" s="32"/>
      <c r="T25" s="32"/>
    </row>
    <row r="26" spans="1:20" ht="69" x14ac:dyDescent="0.3">
      <c r="A26" s="33" t="s">
        <v>52</v>
      </c>
      <c r="B26" s="38"/>
      <c r="C26" s="38">
        <v>30520.799999999999</v>
      </c>
      <c r="D26" s="38"/>
      <c r="E26" s="38"/>
      <c r="F26" s="38"/>
      <c r="G26" s="38">
        <v>1407.925</v>
      </c>
      <c r="H26" s="38"/>
      <c r="I26" s="38"/>
      <c r="J26" s="38"/>
      <c r="K26" s="38"/>
      <c r="L26" s="38"/>
      <c r="M26" s="38"/>
      <c r="N26" s="38"/>
      <c r="O26" s="38"/>
      <c r="P26" s="39">
        <v>31928.724999999999</v>
      </c>
      <c r="Q26" s="32"/>
      <c r="R26" s="32"/>
      <c r="S26" s="32"/>
      <c r="T26" s="32"/>
    </row>
    <row r="27" spans="1:20" ht="124.2" x14ac:dyDescent="0.3">
      <c r="A27" s="33" t="s">
        <v>53</v>
      </c>
      <c r="B27" s="38">
        <v>1193.9349999999999</v>
      </c>
      <c r="C27" s="38">
        <v>370</v>
      </c>
      <c r="D27" s="38"/>
      <c r="E27" s="38"/>
      <c r="F27" s="38"/>
      <c r="G27" s="38"/>
      <c r="H27" s="38"/>
      <c r="I27" s="38"/>
      <c r="J27" s="38">
        <v>263.09399999999999</v>
      </c>
      <c r="K27" s="38"/>
      <c r="L27" s="38"/>
      <c r="M27" s="38"/>
      <c r="N27" s="38"/>
      <c r="O27" s="38"/>
      <c r="P27" s="39">
        <v>1827.029</v>
      </c>
      <c r="Q27" s="32"/>
      <c r="R27" s="32"/>
      <c r="S27" s="32"/>
      <c r="T27" s="32"/>
    </row>
    <row r="28" spans="1:20" ht="41.4" x14ac:dyDescent="0.3">
      <c r="A28" s="33" t="s">
        <v>54</v>
      </c>
      <c r="B28" s="38"/>
      <c r="C28" s="38"/>
      <c r="D28" s="38"/>
      <c r="E28" s="38"/>
      <c r="F28" s="38"/>
      <c r="G28" s="38"/>
      <c r="H28" s="38"/>
      <c r="I28" s="38"/>
      <c r="J28" s="38">
        <v>40349</v>
      </c>
      <c r="K28" s="38"/>
      <c r="L28" s="38"/>
      <c r="M28" s="38"/>
      <c r="N28" s="38"/>
      <c r="O28" s="38"/>
      <c r="P28" s="39">
        <v>40349</v>
      </c>
      <c r="Q28" s="32"/>
      <c r="R28" s="32"/>
      <c r="S28" s="32"/>
      <c r="T28" s="32"/>
    </row>
    <row r="29" spans="1:20" ht="55.2" x14ac:dyDescent="0.3">
      <c r="A29" s="33" t="s">
        <v>55</v>
      </c>
      <c r="B29" s="38"/>
      <c r="C29" s="38"/>
      <c r="D29" s="38"/>
      <c r="E29" s="38"/>
      <c r="F29" s="38"/>
      <c r="G29" s="38"/>
      <c r="H29" s="38"/>
      <c r="I29" s="38"/>
      <c r="J29" s="38">
        <v>10068.439619999999</v>
      </c>
      <c r="K29" s="38"/>
      <c r="L29" s="38"/>
      <c r="M29" s="38"/>
      <c r="N29" s="38"/>
      <c r="O29" s="38"/>
      <c r="P29" s="39">
        <v>10068.439619999999</v>
      </c>
      <c r="Q29" s="32"/>
      <c r="R29" s="32"/>
      <c r="S29" s="32"/>
      <c r="T29" s="32"/>
    </row>
    <row r="30" spans="1:20" ht="41.4" x14ac:dyDescent="0.3">
      <c r="A30" s="33" t="s">
        <v>56</v>
      </c>
      <c r="B30" s="38">
        <v>26558.687999999998</v>
      </c>
      <c r="C30" s="38">
        <v>10593.350329999999</v>
      </c>
      <c r="D30" s="38">
        <v>2091.875</v>
      </c>
      <c r="E30" s="38">
        <v>1881.7410199999999</v>
      </c>
      <c r="F30" s="38">
        <v>699.91666999999995</v>
      </c>
      <c r="G30" s="38">
        <v>1013.50798</v>
      </c>
      <c r="H30" s="38"/>
      <c r="I30" s="38"/>
      <c r="J30" s="38">
        <v>1693.5464999999999</v>
      </c>
      <c r="K30" s="38">
        <v>342.68770000000001</v>
      </c>
      <c r="L30" s="38">
        <v>2331.1319800000001</v>
      </c>
      <c r="M30" s="38">
        <v>1566.41831</v>
      </c>
      <c r="N30" s="38">
        <v>1820.3833400000001</v>
      </c>
      <c r="O30" s="38">
        <v>1367.1320000000001</v>
      </c>
      <c r="P30" s="39">
        <v>51960.378830000001</v>
      </c>
      <c r="Q30" s="32"/>
      <c r="R30" s="32"/>
      <c r="S30" s="32"/>
      <c r="T30" s="32"/>
    </row>
    <row r="31" spans="1:20" ht="41.4" x14ac:dyDescent="0.3">
      <c r="A31" s="33" t="s">
        <v>57</v>
      </c>
      <c r="B31" s="38">
        <v>66293.206430000006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9">
        <v>66293.206430000006</v>
      </c>
      <c r="Q31" s="32"/>
      <c r="R31" s="32"/>
      <c r="S31" s="32"/>
      <c r="T31" s="32"/>
    </row>
    <row r="32" spans="1:20" ht="41.4" x14ac:dyDescent="0.3">
      <c r="A32" s="33" t="s">
        <v>58</v>
      </c>
      <c r="B32" s="38"/>
      <c r="C32" s="38"/>
      <c r="D32" s="38">
        <v>122.1002</v>
      </c>
      <c r="E32" s="38"/>
      <c r="F32" s="38"/>
      <c r="G32" s="38"/>
      <c r="H32" s="38"/>
      <c r="I32" s="38"/>
      <c r="J32" s="38">
        <v>128.36971</v>
      </c>
      <c r="K32" s="38">
        <v>28.752520000000001</v>
      </c>
      <c r="L32" s="38">
        <v>125.43331999999999</v>
      </c>
      <c r="M32" s="38">
        <v>28.80828</v>
      </c>
      <c r="N32" s="38"/>
      <c r="O32" s="38"/>
      <c r="P32" s="39">
        <v>433.46402999999998</v>
      </c>
      <c r="Q32" s="32"/>
      <c r="R32" s="32"/>
      <c r="S32" s="32"/>
      <c r="T32" s="32"/>
    </row>
    <row r="33" spans="1:20" ht="55.2" x14ac:dyDescent="0.3">
      <c r="A33" s="33" t="s">
        <v>59</v>
      </c>
      <c r="B33" s="38">
        <v>9720.1742099999992</v>
      </c>
      <c r="C33" s="38">
        <v>4676.6152899999997</v>
      </c>
      <c r="D33" s="38">
        <v>1136.62039</v>
      </c>
      <c r="E33" s="38">
        <v>363.44851</v>
      </c>
      <c r="F33" s="38">
        <v>96.464340000000007</v>
      </c>
      <c r="G33" s="38">
        <v>203.90450000000001</v>
      </c>
      <c r="H33" s="38"/>
      <c r="I33" s="38"/>
      <c r="J33" s="38">
        <v>2229.8273300000001</v>
      </c>
      <c r="K33" s="38">
        <v>544.90459999999996</v>
      </c>
      <c r="L33" s="38">
        <v>162.6645</v>
      </c>
      <c r="M33" s="38">
        <v>305.43596000000002</v>
      </c>
      <c r="N33" s="38"/>
      <c r="O33" s="38"/>
      <c r="P33" s="39">
        <v>19440.05963</v>
      </c>
      <c r="Q33" s="32"/>
      <c r="R33" s="32"/>
      <c r="S33" s="32"/>
      <c r="T33" s="32"/>
    </row>
    <row r="34" spans="1:20" x14ac:dyDescent="0.3">
      <c r="A34" s="30" t="s">
        <v>60</v>
      </c>
      <c r="B34" s="39">
        <v>587766.30322999996</v>
      </c>
      <c r="C34" s="39">
        <v>333871.87875999999</v>
      </c>
      <c r="D34" s="39">
        <v>107399.19559</v>
      </c>
      <c r="E34" s="39">
        <v>51316.189530000003</v>
      </c>
      <c r="F34" s="39">
        <v>19405.941009999999</v>
      </c>
      <c r="G34" s="39">
        <v>101947.16112</v>
      </c>
      <c r="H34" s="39">
        <v>75126.941630000001</v>
      </c>
      <c r="I34" s="39">
        <v>25362.17</v>
      </c>
      <c r="J34" s="39">
        <v>194008.39218</v>
      </c>
      <c r="K34" s="39">
        <v>38177.609819999998</v>
      </c>
      <c r="L34" s="39">
        <v>75514.956460000001</v>
      </c>
      <c r="M34" s="39">
        <v>49139.305189999999</v>
      </c>
      <c r="N34" s="39">
        <v>69514.437340000004</v>
      </c>
      <c r="O34" s="39">
        <v>93738.978040000002</v>
      </c>
      <c r="P34" s="39">
        <v>1822289.4598999999</v>
      </c>
      <c r="Q34" s="31"/>
      <c r="R34" s="31"/>
      <c r="S34" s="31"/>
      <c r="T34" s="31"/>
    </row>
  </sheetData>
  <pageMargins left="0.23622047244094491" right="0.23622047244094491" top="0.19685039370078741" bottom="0.27559055118110237" header="0.15748031496062992" footer="0.15748031496062992"/>
  <pageSetup paperSize="9" scale="57" fitToHeight="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Бюджетополучатели</vt:lpstr>
      <vt:lpstr>Муниципальные районы</vt:lpstr>
      <vt:lpstr>EndData2</vt:lpstr>
      <vt:lpstr>Бюджетополучатели!Заголовки_для_печати</vt:lpstr>
      <vt:lpstr>'Муниципальные районы'!Заголовки_для_печати</vt:lpstr>
      <vt:lpstr>Бюджетополучатели!Область_печати</vt:lpstr>
      <vt:lpstr>'Муниципальные районы'!Область_печати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2021-05-12T04:54:31Z</dcterms:modified>
</cp:coreProperties>
</file>