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Учреждения!$44:$45</definedName>
    <definedName name="_xlnm.Print_Area" localSheetId="1">'Муниципальные районы'!$A$1:$P$30</definedName>
    <definedName name="_xlnm.Print_Area" localSheetId="0">Учреждения!$A$1:$E$84</definedName>
  </definedNames>
  <calcPr calcId="162913"/>
  <fileRecoveryPr repairLoad="1"/>
</workbook>
</file>

<file path=xl/calcChain.xml><?xml version="1.0" encoding="utf-8"?>
<calcChain xmlns="http://schemas.openxmlformats.org/spreadsheetml/2006/main">
  <c r="E42" i="1" l="1"/>
  <c r="E8" i="1" l="1"/>
  <c r="B82" i="1"/>
  <c r="E10" i="1"/>
  <c r="B28" i="2" l="1"/>
  <c r="C2" i="2"/>
  <c r="B2" i="2"/>
  <c r="A2" i="2"/>
  <c r="H2" i="1"/>
  <c r="G2" i="1"/>
  <c r="H1" i="1"/>
  <c r="G1" i="1"/>
  <c r="A2" i="1" s="1"/>
</calcChain>
</file>

<file path=xl/sharedStrings.xml><?xml version="1.0" encoding="utf-8"?>
<sst xmlns="http://schemas.openxmlformats.org/spreadsheetml/2006/main" count="128" uniqueCount="127">
  <si>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</si>
  <si>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</si>
  <si>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</si>
  <si>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</si>
  <si>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</si>
  <si>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</si>
  <si>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</si>
  <si>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</si>
  <si>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</si>
  <si>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</si>
  <si>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</si>
  <si>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</si>
  <si>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</si>
  <si>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</si>
  <si>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</si>
  <si>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</si>
  <si>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</si>
  <si>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</si>
  <si>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</si>
  <si>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</si>
  <si>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</si>
  <si>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</si>
  <si>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</si>
  <si>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</si>
  <si>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</si>
  <si>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</si>
  <si>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</si>
  <si>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</si>
  <si>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</si>
  <si>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</si>
  <si>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</si>
  <si>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</si>
  <si>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</si>
  <si>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</si>
  <si>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</si>
  <si>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</si>
  <si>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</si>
  <si>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</si>
  <si>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</si>
  <si>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</si>
  <si>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</si>
  <si>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</si>
  <si>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</si>
  <si>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</si>
  <si>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</si>
  <si>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</si>
  <si>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</si>
  <si>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</si>
  <si>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</si>
  <si>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Расходы, связанные с особым режимом безопасного функционирования закрытых административно-территориальных образований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</si>
  <si>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</si>
  <si>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</si>
  <si>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</si>
  <si>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Всего:</t>
  </si>
  <si>
    <t>02.04.2021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</si>
  <si>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</si>
  <si>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</si>
  <si>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</si>
  <si>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</si>
  <si>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</si>
  <si>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</si>
  <si>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</si>
  <si>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</si>
  <si>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</si>
  <si>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</si>
  <si>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</si>
  <si>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</si>
  <si>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</si>
  <si>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</si>
  <si>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</si>
  <si>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</si>
  <si>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</si>
  <si>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</si>
  <si>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</si>
  <si>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</si>
  <si>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</si>
  <si>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</si>
  <si>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</si>
  <si>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</si>
  <si>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</si>
  <si>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</si>
  <si>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</si>
  <si>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</si>
  <si>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</si>
  <si>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</si>
  <si>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</si>
  <si>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</si>
  <si>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</si>
  <si>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</si>
  <si>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</si>
  <si>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</si>
  <si>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29.03.2021</t>
  </si>
  <si>
    <t xml:space="preserve">Остатки средств на 29.03.2021 </t>
  </si>
  <si>
    <t>Остатки бюджетных средств на 03.04.2021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</si>
  <si>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проспекту Циолковского в г. Петропавловск-Камчатский, Камчатского края)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</si>
  <si>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(Трубопровод водоснабжения протяженностью 12 км в городе Вилючинске Камчатского края, Качатский край)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</si>
  <si>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(Канализационный коллектор протяженностью 1,218 км с канализационной станцией и очистными сооружениями в жилом районе Рыбачий города Вилючинска Камчатского края, Камчатский край)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</si>
  <si>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 (Комплекс многоквартирных жилых домов в жилом районе Приморский города Вилючинска Камчатского края, Камчатский край, городской округ Вилючинский ЗАТО, город Вилючинск)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</si>
  <si>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в жилом районе Рыбачий г.Вилючинска, Камчатский край, г.Вилючинск)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</si>
  <si>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</si>
  <si>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</si>
  <si>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</si>
  <si>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</si>
  <si>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полномочий в области лесных отношений</t>
  </si>
  <si>
    <t>Субсидии на создание системы долговременного ухода за гражданами пожилого возраста и инвалидами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</si>
  <si>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</si>
  <si>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при всех формах устройства детей, лишенных родительского попечения, в семью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</si>
  <si>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</si>
  <si>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</si>
  <si>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</si>
  <si>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</si>
  <si>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</si>
  <si>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</si>
  <si>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Субсидии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</si>
  <si>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</si>
  <si>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поддержку экономического и социального развития коренных малочисленных народов Севера, Сибири и Дальнего Востока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</si>
  <si>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"Создание благоприятных условий для осуществления деятельности самозанятыми гражданами")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</si>
  <si>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"Создание условий для легкого старта и комфортного ведения бизнеса")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</si>
  <si>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"Акселерация субъектов малого и среднего предпринимательства")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</si>
  <si>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</si>
  <si>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(объекты культурного наследия)</t>
  </si>
  <si>
    <t>Единая субвенция бюджетам субъектов Российской Федерации и бюджету г. Байконура (охрана и использование охотничьих ресурсов)</t>
  </si>
  <si>
    <t>Единая субвенция бюджетам субъектов Российской Федерации и бюджету г. Байконура (охрана здоровья)</t>
  </si>
  <si>
    <t>Единая субвенция бюджетам субъектов Российской Федерации и бюджету г. Байконура (образование)</t>
  </si>
  <si>
    <t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</t>
  </si>
  <si>
    <t>Получение бюджетного кредита</t>
  </si>
  <si>
    <t>Погашение кредитов, предоставленных кредитными организациями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</si>
</sst>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\ ###\ ###\ ###\ ##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6" fillId="0" borderId="0"/>
    <xf numFmtId="0" fontId="16" fillId="0" borderId="0" applyNumberFormat="0" applyBorder="0" applyAlignment="0"/>
    <xf numFmtId="0" fontId="17" fillId="0" borderId="0"/>
    <xf numFmtId="0" fontId="16" fillId="0" borderId="0" applyNumberFormat="0" applyBorder="0" applyAlignment="0"/>
    <xf numFmtId="0" fontId="18" fillId="0" borderId="0"/>
    <xf numFmtId="0" fontId="18" fillId="0" borderId="0" applyNumberFormat="0" applyBorder="0" applyAlignment="0"/>
    <xf numFmtId="0" fontId="16" fillId="0" borderId="0"/>
    <xf numFmtId="0" fontId="18" fillId="0" borderId="0"/>
    <xf numFmtId="0" fontId="18" fillId="0" borderId="0" applyNumberFormat="0" applyBorder="0" applyAlignment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vertical="center" wrapText="1"/>
    </xf>
    <xf numFmtId="0" fontId="12" fillId="0" borderId="0" xfId="0" applyFont="1"/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49" fontId="19" fillId="0" borderId="8" xfId="1" applyNumberFormat="1" applyFont="1" applyFill="1" applyBorder="1" applyAlignment="1" applyProtection="1">
      <alignment horizontal="left" vertical="center" wrapText="1"/>
    </xf>
    <xf numFmtId="49" fontId="19" fillId="0" borderId="9" xfId="1" applyNumberFormat="1" applyFont="1" applyFill="1" applyBorder="1" applyAlignment="1" applyProtection="1">
      <alignment horizontal="left" vertical="center" wrapText="1"/>
    </xf>
    <xf numFmtId="49" fontId="19" fillId="0" borderId="10" xfId="1" applyNumberFormat="1" applyFont="1" applyFill="1" applyBorder="1" applyAlignment="1" applyProtection="1">
      <alignment horizontal="left" vertical="center" wrapText="1"/>
    </xf>
    <xf numFmtId="166" fontId="19" fillId="0" borderId="7" xfId="1" applyNumberFormat="1" applyFont="1" applyFill="1" applyBorder="1" applyAlignment="1" applyProtection="1">
      <alignment horizontal="right" vertical="center"/>
    </xf>
  </cellXfs>
  <cellStyles count="10">
    <cellStyle name="Обычный" xfId="0" builtinId="0"/>
    <cellStyle name="Обычный 2" xfId="2"/>
    <cellStyle name="Обычный 2 2" xfId="4"/>
    <cellStyle name="Обычный 2 2 2" xfId="9"/>
    <cellStyle name="Обычный 2 3" xfId="6"/>
    <cellStyle name="Обычный 3" xfId="1"/>
    <cellStyle name="Обычный 3 2" xfId="7"/>
    <cellStyle name="Обычный 3 2 2" xfId="8"/>
    <cellStyle name="Обычный 3 3" xfId="5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topLeftCell="A70" zoomScaleNormal="100" zoomScaleSheetLayoutView="100" workbookViewId="0">
      <selection activeCell="E8" sqref="E8 E10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6.88671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8" t="s">
        <v>0</v>
      </c>
      <c r="B1" s="48"/>
      <c r="C1" s="48"/>
      <c r="D1" s="48"/>
      <c r="E1" s="48"/>
      <c r="F1" s="36" t="s">
        <v>91</v>
      </c>
      <c r="G1" s="37" t="str">
        <f>TEXT(F1,"[$-FC19]ДД ММММ")</f>
        <v>29 марта</v>
      </c>
      <c r="H1" s="37" t="str">
        <f>TEXT(F1,"[$-FC19]ДД.ММ.ГГГ \г")</f>
        <v>29.03.2021 г</v>
      </c>
    </row>
    <row r="2" spans="1:9" ht="15.6" x14ac:dyDescent="0.3">
      <c r="A2" s="48" t="str">
        <f>CONCATENATE("с ",G1," по ",G2,"ода")</f>
        <v>с 29 марта по 02 апреля 2021 года</v>
      </c>
      <c r="B2" s="48"/>
      <c r="C2" s="48"/>
      <c r="D2" s="48"/>
      <c r="E2" s="48"/>
      <c r="F2" s="36" t="s">
        <v>54</v>
      </c>
      <c r="G2" s="37" t="str">
        <f>TEXT(F2,"[$-FC19]ДД ММММ ГГГ \г")</f>
        <v>02 апреля 2021 г</v>
      </c>
      <c r="H2" s="37" t="str">
        <f>TEXT(F2,"[$-FC19]ДД.ММ.ГГГ \г")</f>
        <v>02.04.2021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9" t="s">
        <v>92</v>
      </c>
      <c r="B5" s="50"/>
      <c r="C5" s="50"/>
      <c r="D5" s="51"/>
      <c r="E5" s="47">
        <v>1163165.7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8" t="s">
        <v>2</v>
      </c>
      <c r="B7" s="59"/>
      <c r="C7" s="59"/>
      <c r="D7" s="59"/>
      <c r="E7" s="12"/>
    </row>
    <row r="8" spans="1:9" x14ac:dyDescent="0.25">
      <c r="A8" s="53" t="s">
        <v>3</v>
      </c>
      <c r="B8" s="59"/>
      <c r="C8" s="59"/>
      <c r="D8" s="59"/>
      <c r="E8" s="8">
        <f>E42-E10-E9</f>
        <v>1362390.4443599992</v>
      </c>
    </row>
    <row r="9" spans="1:9" s="46" customFormat="1" x14ac:dyDescent="0.25">
      <c r="A9" s="53" t="s">
        <v>125</v>
      </c>
      <c r="B9" s="59"/>
      <c r="C9" s="59"/>
      <c r="D9" s="59"/>
      <c r="E9" s="8">
        <v>2000000</v>
      </c>
    </row>
    <row r="10" spans="1:9" x14ac:dyDescent="0.25">
      <c r="A10" s="60" t="s">
        <v>4</v>
      </c>
      <c r="B10" s="59"/>
      <c r="C10" s="59"/>
      <c r="D10" s="59"/>
      <c r="E10" s="13">
        <f>SUM(E11:E41)</f>
        <v>243362</v>
      </c>
    </row>
    <row r="11" spans="1:9" s="46" customFormat="1" ht="33" customHeight="1" x14ac:dyDescent="0.25">
      <c r="A11" s="61" t="s">
        <v>124</v>
      </c>
      <c r="B11" s="62"/>
      <c r="C11" s="62"/>
      <c r="D11" s="63"/>
      <c r="E11" s="64">
        <v>40349</v>
      </c>
    </row>
    <row r="12" spans="1:9" s="46" customFormat="1" ht="52.8" customHeight="1" x14ac:dyDescent="0.25">
      <c r="A12" s="61" t="s">
        <v>94</v>
      </c>
      <c r="B12" s="62"/>
      <c r="C12" s="62"/>
      <c r="D12" s="63"/>
      <c r="E12" s="45">
        <v>9886.9</v>
      </c>
    </row>
    <row r="13" spans="1:9" s="46" customFormat="1" ht="54.6" customHeight="1" x14ac:dyDescent="0.25">
      <c r="A13" s="61" t="s">
        <v>95</v>
      </c>
      <c r="B13" s="62"/>
      <c r="C13" s="62"/>
      <c r="D13" s="63"/>
      <c r="E13" s="45">
        <v>15293.2</v>
      </c>
    </row>
    <row r="14" spans="1:9" s="46" customFormat="1" ht="54.6" customHeight="1" x14ac:dyDescent="0.25">
      <c r="A14" s="61" t="s">
        <v>96</v>
      </c>
      <c r="B14" s="62"/>
      <c r="C14" s="62"/>
      <c r="D14" s="63"/>
      <c r="E14" s="45">
        <v>605.9</v>
      </c>
    </row>
    <row r="15" spans="1:9" s="46" customFormat="1" ht="46.8" customHeight="1" x14ac:dyDescent="0.25">
      <c r="A15" s="61" t="s">
        <v>97</v>
      </c>
      <c r="B15" s="62"/>
      <c r="C15" s="62"/>
      <c r="D15" s="63"/>
      <c r="E15" s="45">
        <v>21039.599999999999</v>
      </c>
    </row>
    <row r="16" spans="1:9" s="46" customFormat="1" ht="40.799999999999997" customHeight="1" x14ac:dyDescent="0.25">
      <c r="A16" s="61" t="s">
        <v>98</v>
      </c>
      <c r="B16" s="62"/>
      <c r="C16" s="62"/>
      <c r="D16" s="63"/>
      <c r="E16" s="45">
        <v>43739.5</v>
      </c>
    </row>
    <row r="17" spans="1:5" s="46" customFormat="1" ht="36.6" customHeight="1" x14ac:dyDescent="0.25">
      <c r="A17" s="61" t="s">
        <v>99</v>
      </c>
      <c r="B17" s="62"/>
      <c r="C17" s="62"/>
      <c r="D17" s="63"/>
      <c r="E17" s="45">
        <v>327.7</v>
      </c>
    </row>
    <row r="18" spans="1:5" s="46" customFormat="1" ht="31.8" customHeight="1" x14ac:dyDescent="0.25">
      <c r="A18" s="61" t="s">
        <v>100</v>
      </c>
      <c r="B18" s="62"/>
      <c r="C18" s="62"/>
      <c r="D18" s="63"/>
      <c r="E18" s="45">
        <v>95.2</v>
      </c>
    </row>
    <row r="19" spans="1:5" s="46" customFormat="1" ht="33" customHeight="1" x14ac:dyDescent="0.25">
      <c r="A19" s="61" t="s">
        <v>101</v>
      </c>
      <c r="B19" s="62"/>
      <c r="C19" s="62"/>
      <c r="D19" s="63"/>
      <c r="E19" s="45">
        <v>9.5</v>
      </c>
    </row>
    <row r="20" spans="1:5" s="46" customFormat="1" x14ac:dyDescent="0.25">
      <c r="A20" s="61" t="s">
        <v>102</v>
      </c>
      <c r="B20" s="62"/>
      <c r="C20" s="62"/>
      <c r="D20" s="63"/>
      <c r="E20" s="45">
        <v>984.6</v>
      </c>
    </row>
    <row r="21" spans="1:5" s="46" customFormat="1" x14ac:dyDescent="0.25">
      <c r="A21" s="61" t="s">
        <v>103</v>
      </c>
      <c r="B21" s="62"/>
      <c r="C21" s="62"/>
      <c r="D21" s="63"/>
      <c r="E21" s="45">
        <v>3411.6</v>
      </c>
    </row>
    <row r="22" spans="1:5" s="46" customFormat="1" x14ac:dyDescent="0.25">
      <c r="A22" s="61" t="s">
        <v>104</v>
      </c>
      <c r="B22" s="62"/>
      <c r="C22" s="62"/>
      <c r="D22" s="63"/>
      <c r="E22" s="45">
        <v>15.4</v>
      </c>
    </row>
    <row r="23" spans="1:5" s="46" customFormat="1" x14ac:dyDescent="0.25">
      <c r="A23" s="61" t="s">
        <v>105</v>
      </c>
      <c r="B23" s="62"/>
      <c r="C23" s="62"/>
      <c r="D23" s="63"/>
      <c r="E23" s="45">
        <v>205</v>
      </c>
    </row>
    <row r="24" spans="1:5" s="46" customFormat="1" x14ac:dyDescent="0.25">
      <c r="A24" s="61" t="s">
        <v>106</v>
      </c>
      <c r="B24" s="62"/>
      <c r="C24" s="62"/>
      <c r="D24" s="63"/>
      <c r="E24" s="45">
        <v>281</v>
      </c>
    </row>
    <row r="25" spans="1:5" s="46" customFormat="1" ht="42.6" customHeight="1" x14ac:dyDescent="0.25">
      <c r="A25" s="61" t="s">
        <v>107</v>
      </c>
      <c r="B25" s="62"/>
      <c r="C25" s="62"/>
      <c r="D25" s="63"/>
      <c r="E25" s="45">
        <v>159.80000000000001</v>
      </c>
    </row>
    <row r="26" spans="1:5" s="46" customFormat="1" ht="27.6" customHeight="1" x14ac:dyDescent="0.25">
      <c r="A26" s="61" t="s">
        <v>108</v>
      </c>
      <c r="B26" s="62"/>
      <c r="C26" s="62"/>
      <c r="D26" s="63"/>
      <c r="E26" s="45">
        <v>2033.6</v>
      </c>
    </row>
    <row r="27" spans="1:5" s="46" customFormat="1" x14ac:dyDescent="0.25">
      <c r="A27" s="61" t="s">
        <v>109</v>
      </c>
      <c r="B27" s="62"/>
      <c r="C27" s="62"/>
      <c r="D27" s="63"/>
      <c r="E27" s="45">
        <v>3610.2</v>
      </c>
    </row>
    <row r="28" spans="1:5" s="46" customFormat="1" ht="27.6" customHeight="1" x14ac:dyDescent="0.25">
      <c r="A28" s="61" t="s">
        <v>110</v>
      </c>
      <c r="B28" s="62"/>
      <c r="C28" s="62"/>
      <c r="D28" s="63"/>
      <c r="E28" s="45">
        <v>6890.4</v>
      </c>
    </row>
    <row r="29" spans="1:5" s="46" customFormat="1" ht="28.8" customHeight="1" x14ac:dyDescent="0.25">
      <c r="A29" s="61" t="s">
        <v>111</v>
      </c>
      <c r="B29" s="62"/>
      <c r="C29" s="62"/>
      <c r="D29" s="63"/>
      <c r="E29" s="45">
        <v>10167.299999999999</v>
      </c>
    </row>
    <row r="30" spans="1:5" s="46" customFormat="1" ht="54" customHeight="1" x14ac:dyDescent="0.25">
      <c r="A30" s="61" t="s">
        <v>112</v>
      </c>
      <c r="B30" s="62"/>
      <c r="C30" s="62"/>
      <c r="D30" s="63"/>
      <c r="E30" s="45">
        <v>95.8</v>
      </c>
    </row>
    <row r="31" spans="1:5" s="46" customFormat="1" ht="27.6" customHeight="1" x14ac:dyDescent="0.25">
      <c r="A31" s="61" t="s">
        <v>113</v>
      </c>
      <c r="B31" s="62"/>
      <c r="C31" s="62"/>
      <c r="D31" s="63"/>
      <c r="E31" s="45">
        <v>413</v>
      </c>
    </row>
    <row r="32" spans="1:5" s="46" customFormat="1" ht="42.6" customHeight="1" x14ac:dyDescent="0.25">
      <c r="A32" s="61" t="s">
        <v>114</v>
      </c>
      <c r="B32" s="62"/>
      <c r="C32" s="62"/>
      <c r="D32" s="63"/>
      <c r="E32" s="45">
        <v>13318.2</v>
      </c>
    </row>
    <row r="33" spans="1:6" s="46" customFormat="1" x14ac:dyDescent="0.25">
      <c r="A33" s="61" t="s">
        <v>115</v>
      </c>
      <c r="B33" s="62"/>
      <c r="C33" s="62"/>
      <c r="D33" s="63"/>
      <c r="E33" s="45">
        <v>322.8</v>
      </c>
    </row>
    <row r="34" spans="1:6" s="46" customFormat="1" ht="46.8" customHeight="1" x14ac:dyDescent="0.25">
      <c r="A34" s="61" t="s">
        <v>116</v>
      </c>
      <c r="B34" s="62"/>
      <c r="C34" s="62"/>
      <c r="D34" s="63"/>
      <c r="E34" s="45">
        <v>1538.3</v>
      </c>
    </row>
    <row r="35" spans="1:6" s="46" customFormat="1" ht="41.4" customHeight="1" x14ac:dyDescent="0.25">
      <c r="A35" s="61" t="s">
        <v>117</v>
      </c>
      <c r="B35" s="62"/>
      <c r="C35" s="62"/>
      <c r="D35" s="63"/>
      <c r="E35" s="45">
        <v>3620.1</v>
      </c>
    </row>
    <row r="36" spans="1:6" s="46" customFormat="1" ht="40.799999999999997" customHeight="1" x14ac:dyDescent="0.25">
      <c r="A36" s="61" t="s">
        <v>118</v>
      </c>
      <c r="B36" s="62"/>
      <c r="C36" s="62"/>
      <c r="D36" s="63"/>
      <c r="E36" s="45">
        <v>62537.9</v>
      </c>
    </row>
    <row r="37" spans="1:6" s="46" customFormat="1" ht="28.2" customHeight="1" x14ac:dyDescent="0.25">
      <c r="A37" s="61" t="s">
        <v>119</v>
      </c>
      <c r="B37" s="62"/>
      <c r="C37" s="62"/>
      <c r="D37" s="63"/>
      <c r="E37" s="45">
        <v>1960.8</v>
      </c>
    </row>
    <row r="38" spans="1:6" s="46" customFormat="1" x14ac:dyDescent="0.25">
      <c r="A38" s="61" t="s">
        <v>120</v>
      </c>
      <c r="B38" s="62"/>
      <c r="C38" s="62"/>
      <c r="D38" s="63"/>
      <c r="E38" s="45">
        <v>27.1</v>
      </c>
    </row>
    <row r="39" spans="1:6" s="46" customFormat="1" x14ac:dyDescent="0.25">
      <c r="A39" s="61" t="s">
        <v>121</v>
      </c>
      <c r="B39" s="62"/>
      <c r="C39" s="62"/>
      <c r="D39" s="63"/>
      <c r="E39" s="45">
        <v>5.2</v>
      </c>
    </row>
    <row r="40" spans="1:6" s="46" customFormat="1" x14ac:dyDescent="0.25">
      <c r="A40" s="61" t="s">
        <v>122</v>
      </c>
      <c r="B40" s="62"/>
      <c r="C40" s="62"/>
      <c r="D40" s="63"/>
      <c r="E40" s="45">
        <v>44.9</v>
      </c>
    </row>
    <row r="41" spans="1:6" s="46" customFormat="1" x14ac:dyDescent="0.25">
      <c r="A41" s="61" t="s">
        <v>123</v>
      </c>
      <c r="B41" s="62"/>
      <c r="C41" s="62"/>
      <c r="D41" s="63"/>
      <c r="E41" s="45">
        <v>372.5</v>
      </c>
    </row>
    <row r="42" spans="1:6" x14ac:dyDescent="0.25">
      <c r="A42" s="52" t="s">
        <v>5</v>
      </c>
      <c r="B42" s="53"/>
      <c r="C42" s="53"/>
      <c r="D42" s="53"/>
      <c r="E42" s="12">
        <f>'Муниципальные районы'!B29+'Муниципальные районы'!B28-Учреждения!E5</f>
        <v>3605752.4443599992</v>
      </c>
    </row>
    <row r="43" spans="1:6" x14ac:dyDescent="0.25">
      <c r="A43" s="14"/>
      <c r="B43" s="15"/>
      <c r="C43" s="15"/>
      <c r="D43" s="6"/>
      <c r="E43" s="16"/>
    </row>
    <row r="44" spans="1:6" x14ac:dyDescent="0.25">
      <c r="A44" s="54" t="s">
        <v>14</v>
      </c>
      <c r="B44" s="56" t="s">
        <v>6</v>
      </c>
      <c r="C44" s="57" t="s">
        <v>7</v>
      </c>
      <c r="D44" s="57"/>
      <c r="E44" s="57"/>
    </row>
    <row r="45" spans="1:6" ht="82.8" x14ac:dyDescent="0.25">
      <c r="A45" s="55"/>
      <c r="B45" s="56"/>
      <c r="C45" s="17" t="s">
        <v>8</v>
      </c>
      <c r="D45" s="17" t="s">
        <v>9</v>
      </c>
      <c r="E45" s="17" t="s">
        <v>10</v>
      </c>
    </row>
    <row r="46" spans="1:6" x14ac:dyDescent="0.25">
      <c r="A46" s="18" t="s">
        <v>55</v>
      </c>
      <c r="B46" s="41">
        <v>1125.7544600000001</v>
      </c>
      <c r="C46" s="41">
        <v>414.22521999999998</v>
      </c>
      <c r="D46" s="41">
        <v>123.28704</v>
      </c>
      <c r="E46" s="41"/>
      <c r="F46" s="40"/>
    </row>
    <row r="47" spans="1:6" x14ac:dyDescent="0.25">
      <c r="A47" s="18" t="s">
        <v>56</v>
      </c>
      <c r="B47" s="41">
        <v>5895</v>
      </c>
      <c r="C47" s="41">
        <v>3100</v>
      </c>
      <c r="D47" s="41">
        <v>1850</v>
      </c>
      <c r="E47" s="41"/>
      <c r="F47" s="40"/>
    </row>
    <row r="48" spans="1:6" x14ac:dyDescent="0.25">
      <c r="A48" s="18" t="s">
        <v>57</v>
      </c>
      <c r="B48" s="41">
        <v>2749.0079999999998</v>
      </c>
      <c r="C48" s="41">
        <v>1310</v>
      </c>
      <c r="D48" s="41"/>
      <c r="E48" s="41"/>
      <c r="F48" s="40"/>
    </row>
    <row r="49" spans="1:6" x14ac:dyDescent="0.25">
      <c r="A49" s="18" t="s">
        <v>58</v>
      </c>
      <c r="B49" s="41">
        <v>28709.082180000001</v>
      </c>
      <c r="C49" s="41">
        <v>20316.698680000001</v>
      </c>
      <c r="D49" s="41">
        <v>2886.0059500000002</v>
      </c>
      <c r="E49" s="41"/>
      <c r="F49" s="40"/>
    </row>
    <row r="50" spans="1:6" ht="27.6" x14ac:dyDescent="0.25">
      <c r="A50" s="18" t="s">
        <v>59</v>
      </c>
      <c r="B50" s="41">
        <v>3729.3143799999998</v>
      </c>
      <c r="C50" s="41">
        <v>2770.94938</v>
      </c>
      <c r="D50" s="41"/>
      <c r="E50" s="41">
        <v>2131.3429999999998</v>
      </c>
      <c r="F50" s="40"/>
    </row>
    <row r="51" spans="1:6" x14ac:dyDescent="0.25">
      <c r="A51" s="18" t="s">
        <v>60</v>
      </c>
      <c r="B51" s="41">
        <v>3283.9809500000001</v>
      </c>
      <c r="C51" s="41">
        <v>2434.7891300000001</v>
      </c>
      <c r="D51" s="41">
        <v>474.84994999999998</v>
      </c>
      <c r="E51" s="41"/>
      <c r="F51" s="40"/>
    </row>
    <row r="52" spans="1:6" x14ac:dyDescent="0.25">
      <c r="A52" s="18" t="s">
        <v>61</v>
      </c>
      <c r="B52" s="41">
        <v>865.8</v>
      </c>
      <c r="C52" s="41">
        <v>300</v>
      </c>
      <c r="D52" s="41">
        <v>565</v>
      </c>
      <c r="E52" s="41"/>
      <c r="F52" s="40"/>
    </row>
    <row r="53" spans="1:6" ht="27.6" x14ac:dyDescent="0.25">
      <c r="A53" s="18" t="s">
        <v>62</v>
      </c>
      <c r="B53" s="41">
        <v>217227.84684000001</v>
      </c>
      <c r="C53" s="41">
        <v>4487.6367300000002</v>
      </c>
      <c r="D53" s="41">
        <v>1833.8924300000001</v>
      </c>
      <c r="E53" s="41"/>
      <c r="F53" s="40"/>
    </row>
    <row r="54" spans="1:6" x14ac:dyDescent="0.25">
      <c r="A54" s="18" t="s">
        <v>63</v>
      </c>
      <c r="B54" s="41">
        <v>7931.4383600000001</v>
      </c>
      <c r="C54" s="41">
        <v>2000</v>
      </c>
      <c r="D54" s="41">
        <v>1675</v>
      </c>
      <c r="E54" s="41"/>
      <c r="F54" s="40"/>
    </row>
    <row r="55" spans="1:6" x14ac:dyDescent="0.25">
      <c r="A55" s="18" t="s">
        <v>64</v>
      </c>
      <c r="B55" s="41">
        <v>6195.1414400000003</v>
      </c>
      <c r="C55" s="41">
        <v>4892.3</v>
      </c>
      <c r="D55" s="41">
        <v>82.838999999999999</v>
      </c>
      <c r="E55" s="41"/>
      <c r="F55" s="40"/>
    </row>
    <row r="56" spans="1:6" x14ac:dyDescent="0.25">
      <c r="A56" s="18" t="s">
        <v>65</v>
      </c>
      <c r="B56" s="41">
        <v>147250.14803000001</v>
      </c>
      <c r="C56" s="41">
        <v>180</v>
      </c>
      <c r="D56" s="41">
        <v>50</v>
      </c>
      <c r="E56" s="41">
        <v>305</v>
      </c>
      <c r="F56" s="40"/>
    </row>
    <row r="57" spans="1:6" x14ac:dyDescent="0.25">
      <c r="A57" s="18" t="s">
        <v>66</v>
      </c>
      <c r="B57" s="41">
        <v>156411.41076999999</v>
      </c>
      <c r="C57" s="41">
        <v>19512.164949999998</v>
      </c>
      <c r="D57" s="41">
        <v>8072.4311799999996</v>
      </c>
      <c r="E57" s="41">
        <v>29416.891189999998</v>
      </c>
      <c r="F57" s="40"/>
    </row>
    <row r="58" spans="1:6" ht="27.6" x14ac:dyDescent="0.25">
      <c r="A58" s="18" t="s">
        <v>67</v>
      </c>
      <c r="B58" s="41">
        <v>297668.06546999997</v>
      </c>
      <c r="C58" s="41">
        <v>19823.581910000001</v>
      </c>
      <c r="D58" s="41">
        <v>8466.5750000000007</v>
      </c>
      <c r="E58" s="41">
        <v>149394.33366</v>
      </c>
      <c r="F58" s="40"/>
    </row>
    <row r="59" spans="1:6" x14ac:dyDescent="0.25">
      <c r="A59" s="18" t="s">
        <v>68</v>
      </c>
      <c r="B59" s="41">
        <v>8768.37255</v>
      </c>
      <c r="C59" s="41">
        <v>299.12150000000003</v>
      </c>
      <c r="D59" s="41"/>
      <c r="E59" s="41"/>
      <c r="F59" s="40"/>
    </row>
    <row r="60" spans="1:6" x14ac:dyDescent="0.25">
      <c r="A60" s="18" t="s">
        <v>69</v>
      </c>
      <c r="B60" s="41">
        <v>55274.895839999997</v>
      </c>
      <c r="C60" s="41">
        <v>33270</v>
      </c>
      <c r="D60" s="41">
        <v>16224.75107</v>
      </c>
      <c r="E60" s="41"/>
      <c r="F60" s="40"/>
    </row>
    <row r="61" spans="1:6" x14ac:dyDescent="0.25">
      <c r="A61" s="18" t="s">
        <v>70</v>
      </c>
      <c r="B61" s="41">
        <v>1209</v>
      </c>
      <c r="C61" s="41">
        <v>350</v>
      </c>
      <c r="D61" s="41">
        <v>620</v>
      </c>
      <c r="E61" s="41"/>
      <c r="F61" s="40"/>
    </row>
    <row r="62" spans="1:6" x14ac:dyDescent="0.25">
      <c r="A62" s="18" t="s">
        <v>71</v>
      </c>
      <c r="B62" s="41">
        <v>4081.2665099999999</v>
      </c>
      <c r="C62" s="41">
        <v>3159.7459899999999</v>
      </c>
      <c r="D62" s="41">
        <v>1076.16221</v>
      </c>
      <c r="E62" s="41"/>
      <c r="F62" s="40"/>
    </row>
    <row r="63" spans="1:6" x14ac:dyDescent="0.25">
      <c r="A63" s="18" t="s">
        <v>72</v>
      </c>
      <c r="B63" s="41">
        <v>37546.206769999997</v>
      </c>
      <c r="C63" s="41">
        <v>13699.6297</v>
      </c>
      <c r="D63" s="41">
        <v>3134.8974800000001</v>
      </c>
      <c r="E63" s="41">
        <v>17029.499459999999</v>
      </c>
      <c r="F63" s="40"/>
    </row>
    <row r="64" spans="1:6" x14ac:dyDescent="0.25">
      <c r="A64" s="18" t="s">
        <v>73</v>
      </c>
      <c r="B64" s="41">
        <v>1359.5</v>
      </c>
      <c r="C64" s="41">
        <v>700</v>
      </c>
      <c r="D64" s="41">
        <v>520</v>
      </c>
      <c r="E64" s="41"/>
      <c r="F64" s="40"/>
    </row>
    <row r="65" spans="1:6" x14ac:dyDescent="0.25">
      <c r="A65" s="18" t="s">
        <v>74</v>
      </c>
      <c r="B65" s="41">
        <v>33614.220200000003</v>
      </c>
      <c r="C65" s="41">
        <v>5800</v>
      </c>
      <c r="D65" s="41">
        <v>3010</v>
      </c>
      <c r="E65" s="41"/>
      <c r="F65" s="40"/>
    </row>
    <row r="66" spans="1:6" x14ac:dyDescent="0.25">
      <c r="A66" s="18" t="s">
        <v>75</v>
      </c>
      <c r="B66" s="41">
        <v>6583.8666700000003</v>
      </c>
      <c r="C66" s="41">
        <v>1460</v>
      </c>
      <c r="D66" s="41">
        <v>3574.20361</v>
      </c>
      <c r="E66" s="41"/>
      <c r="F66" s="40"/>
    </row>
    <row r="67" spans="1:6" x14ac:dyDescent="0.25">
      <c r="A67" s="18" t="s">
        <v>76</v>
      </c>
      <c r="B67" s="41">
        <v>2900</v>
      </c>
      <c r="C67" s="41">
        <v>2900</v>
      </c>
      <c r="D67" s="41"/>
      <c r="E67" s="41"/>
      <c r="F67" s="40"/>
    </row>
    <row r="68" spans="1:6" x14ac:dyDescent="0.25">
      <c r="A68" s="18" t="s">
        <v>77</v>
      </c>
      <c r="B68" s="41">
        <v>1754.6212499999999</v>
      </c>
      <c r="C68" s="41">
        <v>1404.4216799999999</v>
      </c>
      <c r="D68" s="41">
        <v>-2.2404299999999999</v>
      </c>
      <c r="E68" s="41"/>
      <c r="F68" s="40"/>
    </row>
    <row r="69" spans="1:6" x14ac:dyDescent="0.25">
      <c r="A69" s="18" t="s">
        <v>78</v>
      </c>
      <c r="B69" s="41">
        <v>2397.58</v>
      </c>
      <c r="C69" s="41">
        <v>1100</v>
      </c>
      <c r="D69" s="41">
        <v>685</v>
      </c>
      <c r="E69" s="41"/>
      <c r="F69" s="40"/>
    </row>
    <row r="70" spans="1:6" x14ac:dyDescent="0.25">
      <c r="A70" s="18" t="s">
        <v>79</v>
      </c>
      <c r="B70" s="41">
        <v>3438.9686299999998</v>
      </c>
      <c r="C70" s="41">
        <v>2528.6502099999998</v>
      </c>
      <c r="D70" s="41">
        <v>904.39469999999994</v>
      </c>
      <c r="E70" s="41"/>
      <c r="F70" s="40"/>
    </row>
    <row r="71" spans="1:6" x14ac:dyDescent="0.25">
      <c r="A71" s="18" t="s">
        <v>80</v>
      </c>
      <c r="B71" s="41">
        <v>1200315.94557</v>
      </c>
      <c r="C71" s="41">
        <v>2300</v>
      </c>
      <c r="D71" s="41"/>
      <c r="E71" s="41"/>
      <c r="F71" s="40"/>
    </row>
    <row r="72" spans="1:6" ht="27.6" x14ac:dyDescent="0.25">
      <c r="A72" s="18" t="s">
        <v>81</v>
      </c>
      <c r="B72" s="41">
        <v>347.56596000000002</v>
      </c>
      <c r="C72" s="41">
        <v>213.58445</v>
      </c>
      <c r="D72" s="41">
        <v>83.98151</v>
      </c>
      <c r="E72" s="41"/>
      <c r="F72" s="40"/>
    </row>
    <row r="73" spans="1:6" x14ac:dyDescent="0.25">
      <c r="A73" s="18" t="s">
        <v>82</v>
      </c>
      <c r="B73" s="41">
        <v>49690.280850000003</v>
      </c>
      <c r="C73" s="41">
        <v>2030</v>
      </c>
      <c r="D73" s="41"/>
      <c r="E73" s="41">
        <v>84.084000000000003</v>
      </c>
      <c r="F73" s="40"/>
    </row>
    <row r="74" spans="1:6" x14ac:dyDescent="0.25">
      <c r="A74" s="18" t="s">
        <v>83</v>
      </c>
      <c r="B74" s="41">
        <v>33514.146130000001</v>
      </c>
      <c r="C74" s="41">
        <v>9150</v>
      </c>
      <c r="D74" s="41">
        <v>800</v>
      </c>
      <c r="E74" s="41"/>
      <c r="F74" s="40"/>
    </row>
    <row r="75" spans="1:6" x14ac:dyDescent="0.25">
      <c r="A75" s="18" t="s">
        <v>84</v>
      </c>
      <c r="B75" s="41">
        <v>3219.7343099999998</v>
      </c>
      <c r="C75" s="41"/>
      <c r="D75" s="41"/>
      <c r="E75" s="41"/>
      <c r="F75" s="40"/>
    </row>
    <row r="76" spans="1:6" x14ac:dyDescent="0.25">
      <c r="A76" s="18" t="s">
        <v>85</v>
      </c>
      <c r="B76" s="41">
        <v>532.12616000000003</v>
      </c>
      <c r="C76" s="41">
        <v>268.67205000000001</v>
      </c>
      <c r="D76" s="41">
        <v>166.12611000000001</v>
      </c>
      <c r="E76" s="41"/>
      <c r="F76" s="40"/>
    </row>
    <row r="77" spans="1:6" ht="27.6" x14ac:dyDescent="0.25">
      <c r="A77" s="18" t="s">
        <v>86</v>
      </c>
      <c r="B77" s="41">
        <v>3928.6911300000002</v>
      </c>
      <c r="C77" s="41">
        <v>2672.5677700000001</v>
      </c>
      <c r="D77" s="41">
        <v>1227.2083600000001</v>
      </c>
      <c r="E77" s="41"/>
      <c r="F77" s="40"/>
    </row>
    <row r="78" spans="1:6" ht="27.6" x14ac:dyDescent="0.25">
      <c r="A78" s="18" t="s">
        <v>87</v>
      </c>
      <c r="B78" s="41">
        <v>3128.8776800000001</v>
      </c>
      <c r="C78" s="41">
        <v>2424.4924000000001</v>
      </c>
      <c r="D78" s="41">
        <v>675.28527999999994</v>
      </c>
      <c r="E78" s="41"/>
      <c r="F78" s="40"/>
    </row>
    <row r="79" spans="1:6" ht="27.6" x14ac:dyDescent="0.25">
      <c r="A79" s="18" t="s">
        <v>88</v>
      </c>
      <c r="B79" s="41">
        <v>3206.1286</v>
      </c>
      <c r="C79" s="41">
        <v>2477.2772399999999</v>
      </c>
      <c r="D79" s="41">
        <v>745.95136000000002</v>
      </c>
      <c r="E79" s="41"/>
      <c r="F79" s="40"/>
    </row>
    <row r="80" spans="1:6" ht="27.6" x14ac:dyDescent="0.25">
      <c r="A80" s="18" t="s">
        <v>89</v>
      </c>
      <c r="B80" s="41">
        <v>23091.669860000002</v>
      </c>
      <c r="C80" s="41">
        <v>1428.6120000000001</v>
      </c>
      <c r="D80" s="41">
        <v>900</v>
      </c>
      <c r="E80" s="41"/>
      <c r="F80" s="40"/>
    </row>
    <row r="81" spans="1:6" s="46" customFormat="1" x14ac:dyDescent="0.25">
      <c r="A81" s="18" t="s">
        <v>126</v>
      </c>
      <c r="B81" s="41">
        <v>1500000</v>
      </c>
      <c r="C81" s="41"/>
      <c r="D81" s="41"/>
      <c r="E81" s="41"/>
      <c r="F81" s="40"/>
    </row>
    <row r="82" spans="1:6" x14ac:dyDescent="0.25">
      <c r="A82" s="19" t="s">
        <v>90</v>
      </c>
      <c r="B82" s="42">
        <f>SUM(B46:B81)</f>
        <v>3858945.6555499998</v>
      </c>
      <c r="C82" s="42">
        <v>171179.12099</v>
      </c>
      <c r="D82" s="42">
        <v>60425.60181</v>
      </c>
      <c r="E82" s="42">
        <v>198361.15130999999</v>
      </c>
      <c r="F82" s="40"/>
    </row>
    <row r="83" spans="1:6" x14ac:dyDescent="0.25">
      <c r="B83" s="40"/>
      <c r="C83" s="40"/>
      <c r="D83" s="40"/>
      <c r="E83" s="40"/>
    </row>
  </sheetData>
  <mergeCells count="42">
    <mergeCell ref="A9:D9"/>
    <mergeCell ref="A38:D38"/>
    <mergeCell ref="A39:D39"/>
    <mergeCell ref="A40:D40"/>
    <mergeCell ref="A41:D41"/>
    <mergeCell ref="A11:D11"/>
    <mergeCell ref="A33:D33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:E1"/>
    <mergeCell ref="A2:E2"/>
    <mergeCell ref="A5:D5"/>
    <mergeCell ref="A42:D42"/>
    <mergeCell ref="A44:A45"/>
    <mergeCell ref="B44:B45"/>
    <mergeCell ref="C44:E44"/>
    <mergeCell ref="A7:D7"/>
    <mergeCell ref="A8:D8"/>
    <mergeCell ref="A10:D10"/>
    <mergeCell ref="A12:D12"/>
    <mergeCell ref="A13:D13"/>
    <mergeCell ref="A14:D14"/>
    <mergeCell ref="A15:D15"/>
    <mergeCell ref="A16:D16"/>
    <mergeCell ref="A17:D1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view="pageBreakPreview" zoomScaleNormal="100" zoomScaleSheetLayoutView="100" workbookViewId="0">
      <selection activeCell="F20" sqref="F20"/>
    </sheetView>
  </sheetViews>
  <sheetFormatPr defaultColWidth="8.77734375" defaultRowHeight="13.8" x14ac:dyDescent="0.25"/>
  <cols>
    <col min="1" max="1" width="38.21875" style="30" customWidth="1"/>
    <col min="2" max="2" width="13.21875" style="30" customWidth="1"/>
    <col min="3" max="3" width="10.5546875" style="30" customWidth="1"/>
    <col min="4" max="4" width="11.44140625" style="30" customWidth="1"/>
    <col min="5" max="5" width="13.21875" style="30" customWidth="1"/>
    <col min="6" max="6" width="12.21875" style="30" customWidth="1"/>
    <col min="7" max="7" width="12.5546875" style="30" customWidth="1"/>
    <col min="8" max="8" width="12.77734375" style="30" customWidth="1"/>
    <col min="9" max="9" width="10.77734375" style="30" customWidth="1"/>
    <col min="10" max="10" width="12.77734375" style="30" customWidth="1"/>
    <col min="11" max="11" width="11" style="30" customWidth="1"/>
    <col min="12" max="13" width="11.77734375" style="30" customWidth="1"/>
    <col min="14" max="14" width="11.21875" style="30" customWidth="1"/>
    <col min="15" max="15" width="11.5546875" style="30" customWidth="1"/>
    <col min="16" max="16384" width="8.77734375" style="30"/>
  </cols>
  <sheetData>
    <row r="1" spans="1:20" s="27" customFormat="1" ht="15.6" x14ac:dyDescent="0.3">
      <c r="A1" s="26" t="s">
        <v>54</v>
      </c>
      <c r="C1" s="28" t="s">
        <v>13</v>
      </c>
    </row>
    <row r="2" spans="1:20" x14ac:dyDescent="0.25">
      <c r="A2" s="29" t="str">
        <f>TEXT(EndData2,"[$-FC19]ДД.ММ.ГГГ")</f>
        <v>02.04.2021</v>
      </c>
      <c r="B2" s="29">
        <f>A2+1</f>
        <v>44289</v>
      </c>
      <c r="C2" s="25" t="str">
        <f>TEXT(B2,"[$-FC19]ДД.ММ.ГГГ")</f>
        <v>03.04.2021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39.6" x14ac:dyDescent="0.25">
      <c r="A4" s="20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>
        <v>5674</v>
      </c>
      <c r="L4" s="23"/>
      <c r="M4" s="23"/>
      <c r="N4" s="23"/>
      <c r="O4" s="23"/>
      <c r="P4" s="43">
        <v>5674</v>
      </c>
      <c r="Q4" s="31"/>
      <c r="R4" s="31"/>
      <c r="S4" s="31"/>
      <c r="T4" s="31"/>
    </row>
    <row r="5" spans="1:20" ht="105.6" x14ac:dyDescent="0.25">
      <c r="A5" s="20" t="s">
        <v>32</v>
      </c>
      <c r="B5" s="23">
        <v>415.89</v>
      </c>
      <c r="C5" s="23">
        <v>160.31</v>
      </c>
      <c r="D5" s="23"/>
      <c r="E5" s="23">
        <v>2100</v>
      </c>
      <c r="F5" s="23"/>
      <c r="G5" s="23"/>
      <c r="H5" s="23">
        <v>1152.9370799999999</v>
      </c>
      <c r="I5" s="23"/>
      <c r="J5" s="23">
        <v>106.87</v>
      </c>
      <c r="K5" s="23">
        <v>144.27000000000001</v>
      </c>
      <c r="L5" s="23">
        <v>160.31</v>
      </c>
      <c r="M5" s="23"/>
      <c r="N5" s="23">
        <v>36.64</v>
      </c>
      <c r="O5" s="23"/>
      <c r="P5" s="43">
        <v>4277.2270799999997</v>
      </c>
      <c r="Q5" s="31"/>
      <c r="R5" s="31"/>
      <c r="S5" s="31"/>
      <c r="T5" s="31"/>
    </row>
    <row r="6" spans="1:20" ht="79.2" x14ac:dyDescent="0.25">
      <c r="A6" s="20" t="s">
        <v>33</v>
      </c>
      <c r="B6" s="23">
        <v>250.3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>
        <v>40.15</v>
      </c>
      <c r="O6" s="23"/>
      <c r="P6" s="43">
        <v>290.45</v>
      </c>
      <c r="Q6" s="31"/>
      <c r="R6" s="31"/>
      <c r="S6" s="31"/>
      <c r="T6" s="31"/>
    </row>
    <row r="7" spans="1:20" ht="52.8" x14ac:dyDescent="0.25">
      <c r="A7" s="20" t="s">
        <v>34</v>
      </c>
      <c r="B7" s="23">
        <v>498.42399999999998</v>
      </c>
      <c r="C7" s="23">
        <v>158.5</v>
      </c>
      <c r="D7" s="23">
        <v>400</v>
      </c>
      <c r="E7" s="23">
        <v>240</v>
      </c>
      <c r="F7" s="23">
        <v>75.8</v>
      </c>
      <c r="G7" s="23">
        <v>430</v>
      </c>
      <c r="H7" s="23">
        <v>67</v>
      </c>
      <c r="I7" s="23">
        <v>10</v>
      </c>
      <c r="J7" s="23">
        <v>282.31599999999997</v>
      </c>
      <c r="K7" s="23">
        <v>75</v>
      </c>
      <c r="L7" s="23">
        <v>86.332999999999998</v>
      </c>
      <c r="M7" s="23">
        <v>186.28</v>
      </c>
      <c r="N7" s="23">
        <v>76.8</v>
      </c>
      <c r="O7" s="23">
        <v>87.625</v>
      </c>
      <c r="P7" s="43">
        <v>2674.078</v>
      </c>
      <c r="Q7" s="31"/>
      <c r="R7" s="31"/>
      <c r="S7" s="31"/>
      <c r="T7" s="31"/>
    </row>
    <row r="8" spans="1:20" ht="79.2" x14ac:dyDescent="0.25">
      <c r="A8" s="20" t="s">
        <v>35</v>
      </c>
      <c r="B8" s="23">
        <v>2167.1129999999998</v>
      </c>
      <c r="C8" s="23">
        <v>1253.15174</v>
      </c>
      <c r="D8" s="23">
        <v>240</v>
      </c>
      <c r="E8" s="23">
        <v>163</v>
      </c>
      <c r="F8" s="23">
        <v>40</v>
      </c>
      <c r="G8" s="23">
        <v>245</v>
      </c>
      <c r="H8" s="23">
        <v>100.625</v>
      </c>
      <c r="I8" s="23">
        <v>79</v>
      </c>
      <c r="J8" s="23">
        <v>478.72219999999999</v>
      </c>
      <c r="K8" s="23">
        <v>157</v>
      </c>
      <c r="L8" s="23">
        <v>143.16</v>
      </c>
      <c r="M8" s="23">
        <v>80</v>
      </c>
      <c r="N8" s="23">
        <v>312.00277</v>
      </c>
      <c r="O8" s="23">
        <v>219.65371999999999</v>
      </c>
      <c r="P8" s="43">
        <v>5678.4284299999999</v>
      </c>
      <c r="Q8" s="31"/>
      <c r="R8" s="31"/>
      <c r="S8" s="31"/>
      <c r="T8" s="31"/>
    </row>
    <row r="9" spans="1:20" ht="105.6" x14ac:dyDescent="0.25">
      <c r="A9" s="20" t="s">
        <v>36</v>
      </c>
      <c r="B9" s="23"/>
      <c r="C9" s="23">
        <v>1533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43">
        <v>1533</v>
      </c>
      <c r="Q9" s="31"/>
      <c r="R9" s="31"/>
      <c r="S9" s="31"/>
      <c r="T9" s="31"/>
    </row>
    <row r="10" spans="1:20" ht="105.6" x14ac:dyDescent="0.25">
      <c r="A10" s="20" t="s">
        <v>37</v>
      </c>
      <c r="B10" s="23"/>
      <c r="C10" s="23">
        <v>4428.5396499999997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3">
        <v>4428.5396499999997</v>
      </c>
      <c r="Q10" s="31"/>
      <c r="R10" s="31"/>
      <c r="S10" s="31"/>
      <c r="T10" s="31"/>
    </row>
    <row r="11" spans="1:20" ht="79.2" x14ac:dyDescent="0.25">
      <c r="A11" s="20" t="s">
        <v>38</v>
      </c>
      <c r="B11" s="23">
        <v>336</v>
      </c>
      <c r="C11" s="23">
        <v>332.04969999999997</v>
      </c>
      <c r="D11" s="23"/>
      <c r="E11" s="23"/>
      <c r="F11" s="23"/>
      <c r="G11" s="23">
        <v>48</v>
      </c>
      <c r="H11" s="23"/>
      <c r="I11" s="23"/>
      <c r="J11" s="23"/>
      <c r="K11" s="23"/>
      <c r="L11" s="23"/>
      <c r="M11" s="23"/>
      <c r="N11" s="23"/>
      <c r="O11" s="23"/>
      <c r="P11" s="43">
        <v>716.04970000000003</v>
      </c>
      <c r="Q11" s="31"/>
      <c r="R11" s="31"/>
      <c r="S11" s="31"/>
      <c r="T11" s="31"/>
    </row>
    <row r="12" spans="1:20" ht="316.8" x14ac:dyDescent="0.25">
      <c r="A12" s="20" t="s">
        <v>39</v>
      </c>
      <c r="B12" s="23">
        <v>16000</v>
      </c>
      <c r="C12" s="23">
        <v>5162.2041600000002</v>
      </c>
      <c r="D12" s="23">
        <v>3000</v>
      </c>
      <c r="E12" s="23">
        <v>1200</v>
      </c>
      <c r="F12" s="23">
        <v>127.15</v>
      </c>
      <c r="G12" s="23">
        <v>4852.9160000000002</v>
      </c>
      <c r="H12" s="23">
        <v>1286.6400000000001</v>
      </c>
      <c r="I12" s="23">
        <v>185</v>
      </c>
      <c r="J12" s="23"/>
      <c r="K12" s="23">
        <v>2300</v>
      </c>
      <c r="L12" s="23">
        <v>1700</v>
      </c>
      <c r="M12" s="23">
        <v>1600</v>
      </c>
      <c r="N12" s="23">
        <v>1451</v>
      </c>
      <c r="O12" s="23">
        <v>1230</v>
      </c>
      <c r="P12" s="43">
        <v>40094.910159999999</v>
      </c>
      <c r="Q12" s="31"/>
      <c r="R12" s="31"/>
      <c r="S12" s="31"/>
      <c r="T12" s="31"/>
    </row>
    <row r="13" spans="1:20" ht="158.4" x14ac:dyDescent="0.25">
      <c r="A13" s="20" t="s">
        <v>40</v>
      </c>
      <c r="B13" s="23"/>
      <c r="C13" s="23"/>
      <c r="D13" s="23"/>
      <c r="E13" s="23">
        <v>5000</v>
      </c>
      <c r="F13" s="23"/>
      <c r="G13" s="23">
        <v>12471.46</v>
      </c>
      <c r="H13" s="23"/>
      <c r="I13" s="23">
        <v>2020.1184499999999</v>
      </c>
      <c r="J13" s="23"/>
      <c r="K13" s="23">
        <v>2932.8519999999999</v>
      </c>
      <c r="L13" s="23">
        <v>12260.8</v>
      </c>
      <c r="M13" s="23">
        <v>33200</v>
      </c>
      <c r="N13" s="23"/>
      <c r="O13" s="23">
        <v>12801.08</v>
      </c>
      <c r="P13" s="43">
        <v>80686.310450000004</v>
      </c>
      <c r="Q13" s="31"/>
      <c r="R13" s="31"/>
      <c r="S13" s="31"/>
      <c r="T13" s="31"/>
    </row>
    <row r="14" spans="1:20" ht="92.4" x14ac:dyDescent="0.25">
      <c r="A14" s="20" t="s">
        <v>41</v>
      </c>
      <c r="B14" s="23"/>
      <c r="C14" s="23"/>
      <c r="D14" s="23"/>
      <c r="E14" s="23"/>
      <c r="F14" s="23"/>
      <c r="G14" s="23"/>
      <c r="H14" s="23"/>
      <c r="I14" s="23">
        <v>87.605000000000004</v>
      </c>
      <c r="J14" s="23"/>
      <c r="K14" s="23"/>
      <c r="L14" s="23"/>
      <c r="M14" s="23"/>
      <c r="N14" s="23"/>
      <c r="O14" s="23">
        <v>790</v>
      </c>
      <c r="P14" s="43">
        <v>877.60500000000002</v>
      </c>
      <c r="Q14" s="31"/>
      <c r="R14" s="31"/>
      <c r="S14" s="31"/>
      <c r="T14" s="31"/>
    </row>
    <row r="15" spans="1:20" ht="132" x14ac:dyDescent="0.25">
      <c r="A15" s="20" t="s">
        <v>42</v>
      </c>
      <c r="B15" s="23">
        <v>32.13364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>
        <v>8.1</v>
      </c>
      <c r="N15" s="23"/>
      <c r="O15" s="23"/>
      <c r="P15" s="43">
        <v>40.233640000000001</v>
      </c>
      <c r="Q15" s="31"/>
      <c r="R15" s="31"/>
      <c r="S15" s="31"/>
      <c r="T15" s="31"/>
    </row>
    <row r="16" spans="1:20" ht="79.2" x14ac:dyDescent="0.25">
      <c r="A16" s="20" t="s">
        <v>43</v>
      </c>
      <c r="B16" s="23">
        <v>300</v>
      </c>
      <c r="C16" s="23"/>
      <c r="D16" s="23"/>
      <c r="E16" s="23">
        <v>-75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43">
        <v>225</v>
      </c>
      <c r="Q16" s="31"/>
      <c r="R16" s="31"/>
      <c r="S16" s="31"/>
      <c r="T16" s="31"/>
    </row>
    <row r="17" spans="1:20" ht="118.8" x14ac:dyDescent="0.25">
      <c r="A17" s="20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>
        <v>434</v>
      </c>
      <c r="M17" s="23"/>
      <c r="N17" s="23"/>
      <c r="O17" s="23"/>
      <c r="P17" s="43">
        <v>434</v>
      </c>
      <c r="Q17" s="31"/>
      <c r="R17" s="31"/>
      <c r="S17" s="31"/>
      <c r="T17" s="31"/>
    </row>
    <row r="18" spans="1:20" ht="118.8" x14ac:dyDescent="0.25">
      <c r="A18" s="20" t="s">
        <v>45</v>
      </c>
      <c r="B18" s="23"/>
      <c r="C18" s="23"/>
      <c r="D18" s="23"/>
      <c r="E18" s="23">
        <v>5300</v>
      </c>
      <c r="F18" s="23"/>
      <c r="G18" s="23">
        <v>6020.5</v>
      </c>
      <c r="H18" s="23">
        <v>3400</v>
      </c>
      <c r="I18" s="23"/>
      <c r="J18" s="23"/>
      <c r="K18" s="23"/>
      <c r="L18" s="23">
        <v>2656.7</v>
      </c>
      <c r="M18" s="23">
        <v>8100</v>
      </c>
      <c r="N18" s="23"/>
      <c r="O18" s="23">
        <v>3298.2055</v>
      </c>
      <c r="P18" s="43">
        <v>28775.405500000001</v>
      </c>
      <c r="Q18" s="31"/>
      <c r="R18" s="31"/>
      <c r="S18" s="31"/>
      <c r="T18" s="31"/>
    </row>
    <row r="19" spans="1:20" ht="92.4" x14ac:dyDescent="0.25">
      <c r="A19" s="20" t="s">
        <v>46</v>
      </c>
      <c r="B19" s="23"/>
      <c r="C19" s="23"/>
      <c r="D19" s="23"/>
      <c r="E19" s="23">
        <v>171.4</v>
      </c>
      <c r="F19" s="23"/>
      <c r="G19" s="23">
        <v>41.021000000000001</v>
      </c>
      <c r="H19" s="23"/>
      <c r="I19" s="23">
        <v>23.751000000000001</v>
      </c>
      <c r="J19" s="23"/>
      <c r="K19" s="23"/>
      <c r="L19" s="23"/>
      <c r="M19" s="23">
        <v>470</v>
      </c>
      <c r="N19" s="23"/>
      <c r="O19" s="23">
        <v>112.7685</v>
      </c>
      <c r="P19" s="43">
        <v>818.94050000000004</v>
      </c>
      <c r="Q19" s="31"/>
      <c r="R19" s="31"/>
      <c r="S19" s="31"/>
      <c r="T19" s="31"/>
    </row>
    <row r="20" spans="1:20" ht="79.2" x14ac:dyDescent="0.25">
      <c r="A20" s="20" t="s">
        <v>47</v>
      </c>
      <c r="B20" s="23"/>
      <c r="C20" s="23"/>
      <c r="D20" s="23"/>
      <c r="E20" s="23"/>
      <c r="F20" s="23">
        <v>-7.69</v>
      </c>
      <c r="G20" s="23"/>
      <c r="H20" s="23"/>
      <c r="I20" s="23"/>
      <c r="J20" s="23"/>
      <c r="K20" s="23"/>
      <c r="L20" s="23"/>
      <c r="M20" s="23"/>
      <c r="N20" s="23"/>
      <c r="O20" s="23"/>
      <c r="P20" s="43">
        <v>-7.69</v>
      </c>
      <c r="Q20" s="31"/>
      <c r="R20" s="31"/>
      <c r="S20" s="31"/>
      <c r="T20" s="31"/>
    </row>
    <row r="21" spans="1:20" ht="171.6" x14ac:dyDescent="0.25">
      <c r="A21" s="20" t="s">
        <v>48</v>
      </c>
      <c r="B21" s="23">
        <v>325.5</v>
      </c>
      <c r="C21" s="23">
        <v>210</v>
      </c>
      <c r="D21" s="23">
        <v>80</v>
      </c>
      <c r="E21" s="23"/>
      <c r="F21" s="23"/>
      <c r="G21" s="23"/>
      <c r="H21" s="23"/>
      <c r="I21" s="23"/>
      <c r="J21" s="23">
        <v>86.046999999999997</v>
      </c>
      <c r="K21" s="23"/>
      <c r="L21" s="23"/>
      <c r="M21" s="23"/>
      <c r="N21" s="23"/>
      <c r="O21" s="23"/>
      <c r="P21" s="43">
        <v>701.54700000000003</v>
      </c>
      <c r="Q21" s="31"/>
      <c r="R21" s="31"/>
      <c r="S21" s="31"/>
      <c r="T21" s="31"/>
    </row>
    <row r="22" spans="1:20" ht="52.8" x14ac:dyDescent="0.25">
      <c r="A22" s="20" t="s">
        <v>49</v>
      </c>
      <c r="B22" s="23"/>
      <c r="C22" s="23"/>
      <c r="D22" s="23"/>
      <c r="E22" s="23"/>
      <c r="F22" s="23"/>
      <c r="G22" s="23"/>
      <c r="H22" s="23"/>
      <c r="I22" s="23"/>
      <c r="J22" s="23">
        <v>40349</v>
      </c>
      <c r="K22" s="23"/>
      <c r="L22" s="23"/>
      <c r="M22" s="23"/>
      <c r="N22" s="23"/>
      <c r="O22" s="23"/>
      <c r="P22" s="43">
        <v>40349</v>
      </c>
      <c r="Q22" s="31"/>
      <c r="R22" s="31"/>
      <c r="S22" s="31"/>
      <c r="T22" s="31"/>
    </row>
    <row r="23" spans="1:20" ht="66" x14ac:dyDescent="0.25">
      <c r="A23" s="20" t="s">
        <v>50</v>
      </c>
      <c r="B23" s="23"/>
      <c r="C23" s="23">
        <v>1532.68632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43">
        <v>1532.68632</v>
      </c>
      <c r="Q23" s="31"/>
      <c r="R23" s="31"/>
      <c r="S23" s="31"/>
      <c r="T23" s="31"/>
    </row>
    <row r="24" spans="1:20" ht="39.6" x14ac:dyDescent="0.25">
      <c r="A24" s="20" t="s">
        <v>51</v>
      </c>
      <c r="B24" s="23">
        <v>453.27179999999998</v>
      </c>
      <c r="C24" s="23"/>
      <c r="D24" s="23"/>
      <c r="E24" s="23"/>
      <c r="F24" s="23"/>
      <c r="G24" s="23">
        <v>54.733359999999998</v>
      </c>
      <c r="H24" s="23"/>
      <c r="I24" s="23"/>
      <c r="J24" s="23"/>
      <c r="K24" s="23">
        <v>151.09055000000001</v>
      </c>
      <c r="L24" s="23"/>
      <c r="M24" s="23"/>
      <c r="N24" s="23"/>
      <c r="O24" s="23"/>
      <c r="P24" s="43">
        <v>659.09571000000005</v>
      </c>
      <c r="Q24" s="31"/>
      <c r="R24" s="31"/>
      <c r="S24" s="31"/>
      <c r="T24" s="31"/>
    </row>
    <row r="25" spans="1:20" ht="66" x14ac:dyDescent="0.25">
      <c r="A25" s="20" t="s">
        <v>52</v>
      </c>
      <c r="B25" s="23"/>
      <c r="C25" s="23"/>
      <c r="D25" s="23"/>
      <c r="E25" s="23"/>
      <c r="F25" s="23"/>
      <c r="G25" s="23"/>
      <c r="H25" s="23">
        <v>410.57166999999998</v>
      </c>
      <c r="I25" s="23"/>
      <c r="J25" s="23"/>
      <c r="K25" s="23"/>
      <c r="L25" s="23"/>
      <c r="M25" s="23"/>
      <c r="N25" s="23"/>
      <c r="O25" s="23"/>
      <c r="P25" s="43">
        <v>410.57166999999998</v>
      </c>
      <c r="Q25" s="31"/>
      <c r="R25" s="31"/>
      <c r="S25" s="31"/>
      <c r="T25" s="31"/>
    </row>
    <row r="26" spans="1:20" x14ac:dyDescent="0.25">
      <c r="A26" s="21" t="s">
        <v>53</v>
      </c>
      <c r="B26" s="24">
        <v>20778.632440000001</v>
      </c>
      <c r="C26" s="24">
        <v>14770.441570000001</v>
      </c>
      <c r="D26" s="24">
        <v>3720</v>
      </c>
      <c r="E26" s="24">
        <v>14099.4</v>
      </c>
      <c r="F26" s="24">
        <v>235.26</v>
      </c>
      <c r="G26" s="24">
        <v>24163.630359999999</v>
      </c>
      <c r="H26" s="24">
        <v>6417.7737500000003</v>
      </c>
      <c r="I26" s="24">
        <v>2405.4744500000002</v>
      </c>
      <c r="J26" s="24">
        <v>41302.955199999997</v>
      </c>
      <c r="K26" s="24">
        <v>11434.21255</v>
      </c>
      <c r="L26" s="24">
        <v>17441.303</v>
      </c>
      <c r="M26" s="24">
        <v>43644.38</v>
      </c>
      <c r="N26" s="24">
        <v>1916.59277</v>
      </c>
      <c r="O26" s="24">
        <v>18539.332719999999</v>
      </c>
      <c r="P26" s="43">
        <v>220869.38881</v>
      </c>
      <c r="Q26" s="39"/>
      <c r="R26" s="39"/>
      <c r="S26" s="39"/>
      <c r="T26" s="39"/>
    </row>
    <row r="27" spans="1:20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20" x14ac:dyDescent="0.25">
      <c r="A28" s="35" t="s">
        <v>30</v>
      </c>
      <c r="B28" s="44">
        <f>Учреждения!B82+'Муниципальные районы'!P26</f>
        <v>4079815.0443599997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20" ht="32.25" customHeight="1" x14ac:dyDescent="0.25">
      <c r="A29" s="35" t="s">
        <v>93</v>
      </c>
      <c r="B29" s="44">
        <v>689103.1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</sheetData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2021-04-07T00:00:21Z</dcterms:modified>
</cp:coreProperties>
</file>