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Учреждения!$48:$49</definedName>
    <definedName name="_xlnm.Print_Area" localSheetId="1">'Муниципальные районы'!$A$1:$P$20</definedName>
    <definedName name="_xlnm.Print_Area" localSheetId="0">Учреждения!$A$1:$E$83</definedName>
  </definedNames>
  <calcPr calcId="162913" refMode="R1C1"/>
</workbook>
</file>

<file path=xl/calcChain.xml><?xml version="1.0" encoding="utf-8"?>
<calcChain xmlns="http://schemas.openxmlformats.org/spreadsheetml/2006/main">
  <c r="B18" i="2" l="1"/>
  <c r="C81" i="1"/>
  <c r="D81" i="1"/>
  <c r="E81" i="1"/>
  <c r="B81" i="1"/>
  <c r="A2" i="2" l="1"/>
  <c r="B2" i="2" s="1"/>
  <c r="C2" i="2" s="1"/>
  <c r="H1" i="1" l="1"/>
  <c r="H2" i="1"/>
  <c r="G1" i="1"/>
  <c r="G2" i="1"/>
  <c r="A2" i="1" l="1"/>
</calcChain>
</file>

<file path=xl/sharedStrings.xml><?xml version="1.0" encoding="utf-8"?>
<sst xmlns="http://schemas.openxmlformats.org/spreadsheetml/2006/main" count="117" uniqueCount="116">
  <si>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</si>
  <si>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</si>
  <si>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</si>
  <si>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</si>
  <si>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</si>
  <si>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</si>
  <si>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</si>
  <si>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</si>
  <si>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</si>
  <si>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</si>
  <si>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</si>
  <si>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</si>
  <si>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</si>
  <si>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</si>
  <si>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</si>
  <si>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</si>
  <si>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</si>
  <si>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</si>
  <si>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</si>
  <si>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</si>
  <si>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</si>
  <si>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</si>
  <si>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</si>
  <si>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</si>
  <si>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</si>
  <si>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</si>
  <si>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</si>
  <si>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</si>
  <si>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</si>
  <si>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</si>
  <si>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муниципальных районов (муниципальных, городских округов)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</si>
  <si>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</si>
  <si>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</si>
  <si>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</si>
  <si>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</si>
  <si>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</si>
  <si>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</si>
  <si>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</si>
  <si>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</si>
  <si>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Строительство и реконструкция (модернизация) объектов питьевого водоснабжения</t>
  </si>
  <si>
    <t>Реализация программ формирования современной городской среды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</si>
  <si>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</si>
  <si>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Всего:</t>
  </si>
  <si>
    <t>30.04.2021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</si>
  <si>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</si>
  <si>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</si>
  <si>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</si>
  <si>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</si>
  <si>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</si>
  <si>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</si>
  <si>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</si>
  <si>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</si>
  <si>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</si>
  <si>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</si>
  <si>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</si>
  <si>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</si>
  <si>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</si>
  <si>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</si>
  <si>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</si>
  <si>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</si>
  <si>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</si>
  <si>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</si>
  <si>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</si>
  <si>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</si>
  <si>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</si>
  <si>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</si>
  <si>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</si>
  <si>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</si>
  <si>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</si>
  <si>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</si>
  <si>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</si>
  <si>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</si>
  <si>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</si>
  <si>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</si>
  <si>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</si>
  <si>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</si>
  <si>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26.04.2021</t>
  </si>
  <si>
    <t xml:space="preserve">Остатки средств на 26.04.2021 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</si>
  <si>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</si>
  <si>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</si>
  <si>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</si>
  <si>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</si>
  <si>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</si>
  <si>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</si>
  <si>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</si>
  <si>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</si>
  <si>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</si>
  <si>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</si>
  <si>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сенаторов Российской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</si>
  <si>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</si>
  <si>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Субсидии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</si>
  <si>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</si>
  <si>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закупок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C)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</si>
  <si>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</si>
  <si>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</si>
  <si>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</si>
  <si>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</si>
  <si>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</si>
  <si>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</si>
  <si>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</si>
  <si>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</si>
  <si>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</si>
  <si>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Субсидия на реализацию дополнительных мероприятий в сфере занятости населения</t>
  </si>
  <si>
    <t>Субсидии на реализацию мероприятий по обеспечению жильем молодых семей</t>
  </si>
  <si>
    <t>Субсидии на поддержку сельскохозяйственного производства по отдельным подотраслям растениеводства и животноводства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</si>
  <si>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</si>
  <si>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</si>
  <si>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</si>
  <si>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</si>
  <si>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</si>
  <si>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</si>
  <si>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</si>
  <si>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</si>
  <si>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Прочие безвозмездные поступления в бюджеты субъектов Российской Федерации</t>
  </si>
  <si>
    <t>Всего расходы:</t>
  </si>
  <si>
    <t>Остатки бюджетных средств на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</si>
</sst>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6" fillId="0" borderId="0" applyNumberFormat="0" applyBorder="0" applyAlignment="0"/>
    <xf numFmtId="0" fontId="19" fillId="0" borderId="0"/>
    <xf numFmtId="0" fontId="19" fillId="0" borderId="0" applyNumberFormat="0" applyBorder="0" applyAlignment="0"/>
    <xf numFmtId="0" fontId="16" fillId="0" borderId="0"/>
    <xf numFmtId="0" fontId="19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12" fillId="0" borderId="0" xfId="0" applyFont="1"/>
    <xf numFmtId="164" fontId="3" fillId="0" borderId="4" xfId="0" applyNumberFormat="1" applyFont="1" applyFill="1" applyBorder="1" applyAlignment="1">
      <alignment horizontal="right" vertical="center" wrapText="1"/>
    </xf>
    <xf numFmtId="166" fontId="17" fillId="0" borderId="7" xfId="1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</cellXfs>
  <cellStyles count="12">
    <cellStyle name="Обычный" xfId="0" builtinId="0"/>
    <cellStyle name="Обычный 2" xfId="2"/>
    <cellStyle name="Обычный 2 2" xfId="4"/>
    <cellStyle name="Обычный 2 2 2" xfId="9"/>
    <cellStyle name="Обычный 2 3" xfId="6"/>
    <cellStyle name="Обычный 2 4" xfId="10"/>
    <cellStyle name="Обычный 3" xfId="1"/>
    <cellStyle name="Обычный 3 2" xfId="7"/>
    <cellStyle name="Обычный 3 2 2" xfId="8"/>
    <cellStyle name="Обычный 3 3" xfId="5"/>
    <cellStyle name="Обычный 3 4" xfId="1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34" zoomScaleNormal="100" zoomScaleSheetLayoutView="100" workbookViewId="0">
      <selection activeCell="E46" sqref="E46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3.10937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52" t="s">
        <v>0</v>
      </c>
      <c r="B1" s="52"/>
      <c r="C1" s="52"/>
      <c r="D1" s="52"/>
      <c r="E1" s="52"/>
      <c r="F1" s="36" t="s">
        <v>76</v>
      </c>
      <c r="G1" s="37" t="str">
        <f>TEXT(F1,"[$-FC19]ДД ММММ")</f>
        <v>26 апреля</v>
      </c>
      <c r="H1" s="37" t="str">
        <f>TEXT(F1,"[$-FC19]ДД.ММ.ГГГ \г")</f>
        <v>26.04.2021 г</v>
      </c>
    </row>
    <row r="2" spans="1:9" ht="15.6" x14ac:dyDescent="0.3">
      <c r="A2" s="52" t="str">
        <f>CONCATENATE("с ",G1," по ",G2,"ода")</f>
        <v>с 26 апреля по 30 апреля 2021 года</v>
      </c>
      <c r="B2" s="52"/>
      <c r="C2" s="52"/>
      <c r="D2" s="52"/>
      <c r="E2" s="52"/>
      <c r="F2" s="36" t="s">
        <v>43</v>
      </c>
      <c r="G2" s="37" t="str">
        <f>TEXT(F2,"[$-FC19]ДД ММММ ГГГ \г")</f>
        <v>30 апреля 2021 г</v>
      </c>
      <c r="H2" s="37" t="str">
        <f>TEXT(F2,"[$-FC19]ДД.ММ.ГГГ \г")</f>
        <v>30.04.2021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3" t="s">
        <v>77</v>
      </c>
      <c r="B5" s="54"/>
      <c r="C5" s="54"/>
      <c r="D5" s="55"/>
      <c r="E5" s="49">
        <v>872654.4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62" t="s">
        <v>2</v>
      </c>
      <c r="B7" s="51"/>
      <c r="C7" s="51"/>
      <c r="D7" s="51"/>
      <c r="E7" s="12"/>
    </row>
    <row r="8" spans="1:9" x14ac:dyDescent="0.25">
      <c r="A8" s="57" t="s">
        <v>3</v>
      </c>
      <c r="B8" s="51"/>
      <c r="C8" s="51"/>
      <c r="D8" s="51"/>
      <c r="E8" s="8">
        <v>1119944.6514400002</v>
      </c>
    </row>
    <row r="9" spans="1:9" x14ac:dyDescent="0.25">
      <c r="A9" s="50" t="s">
        <v>4</v>
      </c>
      <c r="B9" s="51"/>
      <c r="C9" s="51"/>
      <c r="D9" s="51"/>
      <c r="E9" s="13">
        <v>4484760.6999999993</v>
      </c>
    </row>
    <row r="10" spans="1:9" x14ac:dyDescent="0.25">
      <c r="A10" s="50" t="s">
        <v>111</v>
      </c>
      <c r="B10" s="51"/>
      <c r="C10" s="51"/>
      <c r="D10" s="51"/>
      <c r="E10" s="45">
        <v>3427400</v>
      </c>
    </row>
    <row r="11" spans="1:9" s="46" customFormat="1" ht="26.4" customHeight="1" x14ac:dyDescent="0.25">
      <c r="A11" s="50" t="s">
        <v>112</v>
      </c>
      <c r="B11" s="51"/>
      <c r="C11" s="51"/>
      <c r="D11" s="51"/>
      <c r="E11" s="47">
        <v>40349</v>
      </c>
    </row>
    <row r="12" spans="1:9" ht="45" customHeight="1" x14ac:dyDescent="0.25">
      <c r="A12" s="50" t="s">
        <v>78</v>
      </c>
      <c r="B12" s="51"/>
      <c r="C12" s="51"/>
      <c r="D12" s="51"/>
      <c r="E12" s="45">
        <v>1575.4</v>
      </c>
    </row>
    <row r="13" spans="1:9" ht="58.2" customHeight="1" x14ac:dyDescent="0.25">
      <c r="A13" s="50" t="s">
        <v>79</v>
      </c>
      <c r="B13" s="51"/>
      <c r="C13" s="51"/>
      <c r="D13" s="51"/>
      <c r="E13" s="45">
        <v>9529.2999999999993</v>
      </c>
    </row>
    <row r="14" spans="1:9" ht="75.599999999999994" customHeight="1" x14ac:dyDescent="0.25">
      <c r="A14" s="50" t="s">
        <v>80</v>
      </c>
      <c r="B14" s="51"/>
      <c r="C14" s="51"/>
      <c r="D14" s="51"/>
      <c r="E14" s="45">
        <v>34296.300000000003</v>
      </c>
    </row>
    <row r="15" spans="1:9" ht="43.8" customHeight="1" x14ac:dyDescent="0.25">
      <c r="A15" s="50" t="s">
        <v>81</v>
      </c>
      <c r="B15" s="51"/>
      <c r="C15" s="51"/>
      <c r="D15" s="51"/>
      <c r="E15" s="45">
        <v>2549.4</v>
      </c>
    </row>
    <row r="16" spans="1:9" ht="44.4" customHeight="1" x14ac:dyDescent="0.25">
      <c r="A16" s="50" t="s">
        <v>82</v>
      </c>
      <c r="B16" s="51"/>
      <c r="C16" s="51"/>
      <c r="D16" s="51"/>
      <c r="E16" s="45">
        <v>835.9</v>
      </c>
    </row>
    <row r="17" spans="1:5" ht="29.4" customHeight="1" x14ac:dyDescent="0.25">
      <c r="A17" s="50" t="s">
        <v>83</v>
      </c>
      <c r="B17" s="51"/>
      <c r="C17" s="51"/>
      <c r="D17" s="51"/>
      <c r="E17" s="45">
        <v>1456.1</v>
      </c>
    </row>
    <row r="18" spans="1:5" ht="45.6" customHeight="1" x14ac:dyDescent="0.25">
      <c r="A18" s="50" t="s">
        <v>84</v>
      </c>
      <c r="B18" s="51"/>
      <c r="C18" s="51"/>
      <c r="D18" s="51"/>
      <c r="E18" s="45">
        <v>201.3</v>
      </c>
    </row>
    <row r="19" spans="1:5" x14ac:dyDescent="0.25">
      <c r="A19" s="50" t="s">
        <v>85</v>
      </c>
      <c r="B19" s="51"/>
      <c r="C19" s="51"/>
      <c r="D19" s="51"/>
      <c r="E19" s="45">
        <v>20.9</v>
      </c>
    </row>
    <row r="20" spans="1:5" x14ac:dyDescent="0.25">
      <c r="A20" s="50" t="s">
        <v>86</v>
      </c>
      <c r="B20" s="51"/>
      <c r="C20" s="51"/>
      <c r="D20" s="51"/>
      <c r="E20" s="45">
        <v>8247</v>
      </c>
    </row>
    <row r="21" spans="1:5" ht="28.2" customHeight="1" x14ac:dyDescent="0.25">
      <c r="A21" s="50" t="s">
        <v>87</v>
      </c>
      <c r="B21" s="51"/>
      <c r="C21" s="51"/>
      <c r="D21" s="51"/>
      <c r="E21" s="45">
        <v>603</v>
      </c>
    </row>
    <row r="22" spans="1:5" ht="29.4" customHeight="1" x14ac:dyDescent="0.25">
      <c r="A22" s="50" t="s">
        <v>88</v>
      </c>
      <c r="B22" s="51"/>
      <c r="C22" s="51"/>
      <c r="D22" s="51"/>
      <c r="E22" s="45">
        <v>301.89999999999998</v>
      </c>
    </row>
    <row r="23" spans="1:5" x14ac:dyDescent="0.25">
      <c r="A23" s="50" t="s">
        <v>89</v>
      </c>
      <c r="B23" s="51"/>
      <c r="C23" s="51"/>
      <c r="D23" s="51"/>
      <c r="E23" s="45">
        <v>689.1</v>
      </c>
    </row>
    <row r="24" spans="1:5" ht="27.6" customHeight="1" x14ac:dyDescent="0.25">
      <c r="A24" s="50" t="s">
        <v>90</v>
      </c>
      <c r="B24" s="51"/>
      <c r="C24" s="51"/>
      <c r="D24" s="51"/>
      <c r="E24" s="45">
        <v>7282.3</v>
      </c>
    </row>
    <row r="25" spans="1:5" x14ac:dyDescent="0.25">
      <c r="A25" s="50" t="s">
        <v>91</v>
      </c>
      <c r="B25" s="51"/>
      <c r="C25" s="51"/>
      <c r="D25" s="51"/>
      <c r="E25" s="45">
        <v>381.6</v>
      </c>
    </row>
    <row r="26" spans="1:5" ht="43.8" customHeight="1" x14ac:dyDescent="0.25">
      <c r="A26" s="50" t="s">
        <v>92</v>
      </c>
      <c r="B26" s="51"/>
      <c r="C26" s="51"/>
      <c r="D26" s="51"/>
      <c r="E26" s="45">
        <v>868.6</v>
      </c>
    </row>
    <row r="27" spans="1:5" ht="31.8" customHeight="1" x14ac:dyDescent="0.25">
      <c r="A27" s="50" t="s">
        <v>93</v>
      </c>
      <c r="B27" s="51"/>
      <c r="C27" s="51"/>
      <c r="D27" s="51"/>
      <c r="E27" s="45">
        <v>5700.6</v>
      </c>
    </row>
    <row r="28" spans="1:5" x14ac:dyDescent="0.25">
      <c r="A28" s="50" t="s">
        <v>94</v>
      </c>
      <c r="B28" s="51"/>
      <c r="C28" s="51"/>
      <c r="D28" s="51"/>
      <c r="E28" s="45">
        <v>1369.8</v>
      </c>
    </row>
    <row r="29" spans="1:5" x14ac:dyDescent="0.25">
      <c r="A29" s="50" t="s">
        <v>95</v>
      </c>
      <c r="B29" s="51"/>
      <c r="C29" s="51"/>
      <c r="D29" s="51"/>
      <c r="E29" s="45">
        <v>10267.299999999999</v>
      </c>
    </row>
    <row r="30" spans="1:5" ht="28.8" customHeight="1" x14ac:dyDescent="0.25">
      <c r="A30" s="50" t="s">
        <v>96</v>
      </c>
      <c r="B30" s="51"/>
      <c r="C30" s="51"/>
      <c r="D30" s="51"/>
      <c r="E30" s="45">
        <v>3328</v>
      </c>
    </row>
    <row r="31" spans="1:5" ht="43.2" customHeight="1" x14ac:dyDescent="0.25">
      <c r="A31" s="50" t="s">
        <v>97</v>
      </c>
      <c r="B31" s="51"/>
      <c r="C31" s="51"/>
      <c r="D31" s="51"/>
      <c r="E31" s="45">
        <v>532.79999999999995</v>
      </c>
    </row>
    <row r="32" spans="1:5" ht="55.8" customHeight="1" x14ac:dyDescent="0.25">
      <c r="A32" s="50" t="s">
        <v>98</v>
      </c>
      <c r="B32" s="51"/>
      <c r="C32" s="51"/>
      <c r="D32" s="51"/>
      <c r="E32" s="45">
        <v>229.9</v>
      </c>
    </row>
    <row r="33" spans="1:5" ht="27.6" customHeight="1" x14ac:dyDescent="0.25">
      <c r="A33" s="50" t="s">
        <v>99</v>
      </c>
      <c r="B33" s="51"/>
      <c r="C33" s="51"/>
      <c r="D33" s="51"/>
      <c r="E33" s="45">
        <v>502.2</v>
      </c>
    </row>
    <row r="34" spans="1:5" x14ac:dyDescent="0.25">
      <c r="A34" s="50" t="s">
        <v>100</v>
      </c>
      <c r="B34" s="51"/>
      <c r="C34" s="51"/>
      <c r="D34" s="51"/>
      <c r="E34" s="45">
        <v>4968.1000000000004</v>
      </c>
    </row>
    <row r="35" spans="1:5" ht="45" customHeight="1" x14ac:dyDescent="0.25">
      <c r="A35" s="50" t="s">
        <v>101</v>
      </c>
      <c r="B35" s="51"/>
      <c r="C35" s="51"/>
      <c r="D35" s="51"/>
      <c r="E35" s="45">
        <v>900.2</v>
      </c>
    </row>
    <row r="36" spans="1:5" x14ac:dyDescent="0.25">
      <c r="A36" s="50" t="s">
        <v>102</v>
      </c>
      <c r="B36" s="51"/>
      <c r="C36" s="51"/>
      <c r="D36" s="51"/>
      <c r="E36" s="45">
        <v>114</v>
      </c>
    </row>
    <row r="37" spans="1:5" x14ac:dyDescent="0.25">
      <c r="A37" s="50" t="s">
        <v>103</v>
      </c>
      <c r="B37" s="51"/>
      <c r="C37" s="51"/>
      <c r="D37" s="51"/>
      <c r="E37" s="45">
        <v>3366</v>
      </c>
    </row>
    <row r="38" spans="1:5" x14ac:dyDescent="0.25">
      <c r="A38" s="50" t="s">
        <v>104</v>
      </c>
      <c r="B38" s="51"/>
      <c r="C38" s="51"/>
      <c r="D38" s="51"/>
      <c r="E38" s="45">
        <v>22121</v>
      </c>
    </row>
    <row r="39" spans="1:5" ht="27" customHeight="1" x14ac:dyDescent="0.25">
      <c r="A39" s="50" t="s">
        <v>105</v>
      </c>
      <c r="B39" s="51"/>
      <c r="C39" s="51"/>
      <c r="D39" s="51"/>
      <c r="E39" s="45">
        <v>396.7</v>
      </c>
    </row>
    <row r="40" spans="1:5" ht="28.8" customHeight="1" x14ac:dyDescent="0.25">
      <c r="A40" s="50" t="s">
        <v>106</v>
      </c>
      <c r="B40" s="51"/>
      <c r="C40" s="51"/>
      <c r="D40" s="51"/>
      <c r="E40" s="45">
        <v>2017.9</v>
      </c>
    </row>
    <row r="41" spans="1:5" x14ac:dyDescent="0.25">
      <c r="A41" s="50" t="s">
        <v>107</v>
      </c>
      <c r="B41" s="51"/>
      <c r="C41" s="51"/>
      <c r="D41" s="51"/>
      <c r="E41" s="45">
        <v>27.1</v>
      </c>
    </row>
    <row r="42" spans="1:5" ht="29.4" customHeight="1" x14ac:dyDescent="0.25">
      <c r="A42" s="50" t="s">
        <v>108</v>
      </c>
      <c r="B42" s="51"/>
      <c r="C42" s="51"/>
      <c r="D42" s="51"/>
      <c r="E42" s="45">
        <v>730.4</v>
      </c>
    </row>
    <row r="43" spans="1:5" x14ac:dyDescent="0.25">
      <c r="A43" s="50" t="s">
        <v>109</v>
      </c>
      <c r="B43" s="51"/>
      <c r="C43" s="51"/>
      <c r="D43" s="51"/>
      <c r="E43" s="45">
        <v>45.1</v>
      </c>
    </row>
    <row r="44" spans="1:5" x14ac:dyDescent="0.25">
      <c r="A44" s="50" t="s">
        <v>110</v>
      </c>
      <c r="B44" s="51"/>
      <c r="C44" s="51"/>
      <c r="D44" s="51"/>
      <c r="E44" s="45">
        <v>300.5</v>
      </c>
    </row>
    <row r="45" spans="1:5" x14ac:dyDescent="0.25">
      <c r="A45" s="50" t="s">
        <v>113</v>
      </c>
      <c r="B45" s="51"/>
      <c r="C45" s="51"/>
      <c r="D45" s="51"/>
      <c r="E45" s="48">
        <v>891256</v>
      </c>
    </row>
    <row r="46" spans="1:5" x14ac:dyDescent="0.25">
      <c r="A46" s="56" t="s">
        <v>5</v>
      </c>
      <c r="B46" s="57"/>
      <c r="C46" s="57"/>
      <c r="D46" s="57"/>
      <c r="E46" s="12">
        <v>5604705.3514399994</v>
      </c>
    </row>
    <row r="47" spans="1:5" x14ac:dyDescent="0.25">
      <c r="A47" s="14"/>
      <c r="B47" s="15"/>
      <c r="C47" s="15"/>
      <c r="D47" s="6"/>
      <c r="E47" s="16"/>
    </row>
    <row r="48" spans="1:5" x14ac:dyDescent="0.25">
      <c r="A48" s="58" t="s">
        <v>14</v>
      </c>
      <c r="B48" s="60" t="s">
        <v>6</v>
      </c>
      <c r="C48" s="61" t="s">
        <v>7</v>
      </c>
      <c r="D48" s="61"/>
      <c r="E48" s="61"/>
    </row>
    <row r="49" spans="1:6" ht="82.8" x14ac:dyDescent="0.25">
      <c r="A49" s="59"/>
      <c r="B49" s="60"/>
      <c r="C49" s="17" t="s">
        <v>8</v>
      </c>
      <c r="D49" s="17" t="s">
        <v>9</v>
      </c>
      <c r="E49" s="17" t="s">
        <v>10</v>
      </c>
    </row>
    <row r="50" spans="1:6" x14ac:dyDescent="0.25">
      <c r="A50" s="18" t="s">
        <v>44</v>
      </c>
      <c r="B50" s="41">
        <v>10752.61707</v>
      </c>
      <c r="C50" s="41">
        <v>6519.1063800000002</v>
      </c>
      <c r="D50" s="41">
        <v>3348.6042499999999</v>
      </c>
      <c r="E50" s="41"/>
      <c r="F50" s="40"/>
    </row>
    <row r="51" spans="1:6" x14ac:dyDescent="0.25">
      <c r="A51" s="18" t="s">
        <v>45</v>
      </c>
      <c r="B51" s="41">
        <v>3460</v>
      </c>
      <c r="C51" s="41">
        <v>3360</v>
      </c>
      <c r="D51" s="41"/>
      <c r="E51" s="41"/>
      <c r="F51" s="40"/>
    </row>
    <row r="52" spans="1:6" x14ac:dyDescent="0.25">
      <c r="A52" s="18" t="s">
        <v>46</v>
      </c>
      <c r="B52" s="41">
        <v>17583.406729999999</v>
      </c>
      <c r="C52" s="41">
        <v>12571.94724</v>
      </c>
      <c r="D52" s="41">
        <v>1231</v>
      </c>
      <c r="E52" s="41"/>
      <c r="F52" s="40"/>
    </row>
    <row r="53" spans="1:6" ht="27.6" x14ac:dyDescent="0.25">
      <c r="A53" s="18" t="s">
        <v>47</v>
      </c>
      <c r="B53" s="41">
        <v>1293.0319999999999</v>
      </c>
      <c r="C53" s="41"/>
      <c r="D53" s="41"/>
      <c r="E53" s="41"/>
      <c r="F53" s="40"/>
    </row>
    <row r="54" spans="1:6" x14ac:dyDescent="0.25">
      <c r="A54" s="18" t="s">
        <v>48</v>
      </c>
      <c r="B54" s="41">
        <v>2118.2655599999998</v>
      </c>
      <c r="C54" s="41">
        <v>2050.3210399999998</v>
      </c>
      <c r="D54" s="41"/>
      <c r="E54" s="41"/>
      <c r="F54" s="40"/>
    </row>
    <row r="55" spans="1:6" x14ac:dyDescent="0.25">
      <c r="A55" s="18" t="s">
        <v>49</v>
      </c>
      <c r="B55" s="41">
        <v>138.30000000000001</v>
      </c>
      <c r="C55" s="41"/>
      <c r="D55" s="41">
        <v>138</v>
      </c>
      <c r="E55" s="41"/>
      <c r="F55" s="40"/>
    </row>
    <row r="56" spans="1:6" ht="27.6" x14ac:dyDescent="0.25">
      <c r="A56" s="18" t="s">
        <v>50</v>
      </c>
      <c r="B56" s="41">
        <v>796891.57267000002</v>
      </c>
      <c r="C56" s="41">
        <v>665.46400000000006</v>
      </c>
      <c r="D56" s="41"/>
      <c r="E56" s="41"/>
      <c r="F56" s="40"/>
    </row>
    <row r="57" spans="1:6" x14ac:dyDescent="0.25">
      <c r="A57" s="18" t="s">
        <v>51</v>
      </c>
      <c r="B57" s="41">
        <v>7763.8666700000003</v>
      </c>
      <c r="C57" s="41">
        <v>2700</v>
      </c>
      <c r="D57" s="41">
        <v>1890</v>
      </c>
      <c r="E57" s="41"/>
      <c r="F57" s="40"/>
    </row>
    <row r="58" spans="1:6" x14ac:dyDescent="0.25">
      <c r="A58" s="18" t="s">
        <v>52</v>
      </c>
      <c r="B58" s="41">
        <v>25659.650750000001</v>
      </c>
      <c r="C58" s="41"/>
      <c r="D58" s="41"/>
      <c r="E58" s="41">
        <v>17496.79782</v>
      </c>
      <c r="F58" s="40"/>
    </row>
    <row r="59" spans="1:6" x14ac:dyDescent="0.25">
      <c r="A59" s="18" t="s">
        <v>53</v>
      </c>
      <c r="B59" s="41">
        <v>27369.790799999999</v>
      </c>
      <c r="C59" s="41">
        <v>118.89895</v>
      </c>
      <c r="D59" s="41">
        <v>1595.7652499999999</v>
      </c>
      <c r="E59" s="41"/>
      <c r="F59" s="40"/>
    </row>
    <row r="60" spans="1:6" x14ac:dyDescent="0.25">
      <c r="A60" s="18" t="s">
        <v>54</v>
      </c>
      <c r="B60" s="41">
        <v>72545.049650000001</v>
      </c>
      <c r="C60" s="41">
        <v>14365.204589999999</v>
      </c>
      <c r="D60" s="41">
        <v>4075.2786700000001</v>
      </c>
      <c r="E60" s="41"/>
      <c r="F60" s="40"/>
    </row>
    <row r="61" spans="1:6" ht="27.6" x14ac:dyDescent="0.25">
      <c r="A61" s="18" t="s">
        <v>55</v>
      </c>
      <c r="B61" s="41">
        <v>14380.21946</v>
      </c>
      <c r="C61" s="41">
        <v>2175</v>
      </c>
      <c r="D61" s="41">
        <v>575.07500000000005</v>
      </c>
      <c r="E61" s="41">
        <v>34.56</v>
      </c>
      <c r="F61" s="40"/>
    </row>
    <row r="62" spans="1:6" x14ac:dyDescent="0.25">
      <c r="A62" s="18" t="s">
        <v>56</v>
      </c>
      <c r="B62" s="41">
        <v>5388.39444</v>
      </c>
      <c r="C62" s="41">
        <v>517.96749999999997</v>
      </c>
      <c r="D62" s="41"/>
      <c r="E62" s="41"/>
      <c r="F62" s="40"/>
    </row>
    <row r="63" spans="1:6" x14ac:dyDescent="0.25">
      <c r="A63" s="18" t="s">
        <v>57</v>
      </c>
      <c r="B63" s="41">
        <v>5545.0487499999999</v>
      </c>
      <c r="C63" s="41">
        <v>2600</v>
      </c>
      <c r="D63" s="41"/>
      <c r="E63" s="41"/>
      <c r="F63" s="40"/>
    </row>
    <row r="64" spans="1:6" x14ac:dyDescent="0.25">
      <c r="A64" s="18" t="s">
        <v>58</v>
      </c>
      <c r="B64" s="41">
        <v>1821.5</v>
      </c>
      <c r="C64" s="41">
        <v>620</v>
      </c>
      <c r="D64" s="41">
        <v>353</v>
      </c>
      <c r="E64" s="41"/>
      <c r="F64" s="40"/>
    </row>
    <row r="65" spans="1:6" x14ac:dyDescent="0.25">
      <c r="A65" s="18" t="s">
        <v>59</v>
      </c>
      <c r="B65" s="41">
        <v>5933.7796600000001</v>
      </c>
      <c r="C65" s="41">
        <v>1860</v>
      </c>
      <c r="D65" s="41">
        <v>1060</v>
      </c>
      <c r="E65" s="41">
        <v>230.39160000000001</v>
      </c>
      <c r="F65" s="40"/>
    </row>
    <row r="66" spans="1:6" x14ac:dyDescent="0.25">
      <c r="A66" s="18" t="s">
        <v>60</v>
      </c>
      <c r="B66" s="41">
        <v>8307.6065799999997</v>
      </c>
      <c r="C66" s="41">
        <v>4029.6559999999999</v>
      </c>
      <c r="D66" s="41">
        <v>1564.44382</v>
      </c>
      <c r="E66" s="41">
        <v>1747.59223</v>
      </c>
      <c r="F66" s="40"/>
    </row>
    <row r="67" spans="1:6" x14ac:dyDescent="0.25">
      <c r="A67" s="18" t="s">
        <v>61</v>
      </c>
      <c r="B67" s="41">
        <v>2282.5931599999999</v>
      </c>
      <c r="C67" s="41">
        <v>1700</v>
      </c>
      <c r="D67" s="41">
        <v>520</v>
      </c>
      <c r="E67" s="41"/>
      <c r="F67" s="40"/>
    </row>
    <row r="68" spans="1:6" x14ac:dyDescent="0.25">
      <c r="A68" s="18" t="s">
        <v>62</v>
      </c>
      <c r="B68" s="41">
        <v>17337.57735</v>
      </c>
      <c r="C68" s="41">
        <v>2300</v>
      </c>
      <c r="D68" s="41">
        <v>1400</v>
      </c>
      <c r="E68" s="41"/>
      <c r="F68" s="40"/>
    </row>
    <row r="69" spans="1:6" x14ac:dyDescent="0.25">
      <c r="A69" s="18" t="s">
        <v>63</v>
      </c>
      <c r="B69" s="41">
        <v>14650.39774</v>
      </c>
      <c r="C69" s="41">
        <v>7950</v>
      </c>
      <c r="D69" s="41">
        <v>4850</v>
      </c>
      <c r="E69" s="41"/>
      <c r="F69" s="40"/>
    </row>
    <row r="70" spans="1:6" x14ac:dyDescent="0.25">
      <c r="A70" s="18" t="s">
        <v>64</v>
      </c>
      <c r="B70" s="41">
        <v>300</v>
      </c>
      <c r="C70" s="41"/>
      <c r="D70" s="41"/>
      <c r="E70" s="41"/>
      <c r="F70" s="40"/>
    </row>
    <row r="71" spans="1:6" x14ac:dyDescent="0.25">
      <c r="A71" s="18" t="s">
        <v>65</v>
      </c>
      <c r="B71" s="41">
        <v>2918.4597600000002</v>
      </c>
      <c r="C71" s="41">
        <v>2116.4876899999999</v>
      </c>
      <c r="D71" s="41">
        <v>798.10326999999995</v>
      </c>
      <c r="E71" s="41"/>
      <c r="F71" s="40"/>
    </row>
    <row r="72" spans="1:6" x14ac:dyDescent="0.25">
      <c r="A72" s="18" t="s">
        <v>66</v>
      </c>
      <c r="B72" s="41">
        <v>1280497.8470900001</v>
      </c>
      <c r="C72" s="41">
        <v>16355</v>
      </c>
      <c r="D72" s="41"/>
      <c r="E72" s="41"/>
      <c r="F72" s="40"/>
    </row>
    <row r="73" spans="1:6" x14ac:dyDescent="0.25">
      <c r="A73" s="18" t="s">
        <v>67</v>
      </c>
      <c r="B73" s="41">
        <v>6726.92155</v>
      </c>
      <c r="C73" s="41"/>
      <c r="D73" s="41"/>
      <c r="E73" s="41">
        <v>84.084000000000003</v>
      </c>
      <c r="F73" s="40"/>
    </row>
    <row r="74" spans="1:6" x14ac:dyDescent="0.25">
      <c r="A74" s="18" t="s">
        <v>68</v>
      </c>
      <c r="B74" s="41">
        <v>5508.5518599999996</v>
      </c>
      <c r="C74" s="41">
        <v>5462.6042299999999</v>
      </c>
      <c r="D74" s="41">
        <v>16.766919999999999</v>
      </c>
      <c r="E74" s="41"/>
      <c r="F74" s="40"/>
    </row>
    <row r="75" spans="1:6" x14ac:dyDescent="0.25">
      <c r="A75" s="18" t="s">
        <v>69</v>
      </c>
      <c r="B75" s="41">
        <v>1706.9</v>
      </c>
      <c r="C75" s="41">
        <v>900</v>
      </c>
      <c r="D75" s="41">
        <v>790</v>
      </c>
      <c r="E75" s="41"/>
      <c r="F75" s="40"/>
    </row>
    <row r="76" spans="1:6" x14ac:dyDescent="0.25">
      <c r="A76" s="18" t="s">
        <v>70</v>
      </c>
      <c r="B76" s="41">
        <v>456.97282000000001</v>
      </c>
      <c r="C76" s="41">
        <v>233.18021999999999</v>
      </c>
      <c r="D76" s="41">
        <v>84.321600000000004</v>
      </c>
      <c r="E76" s="41"/>
      <c r="F76" s="40"/>
    </row>
    <row r="77" spans="1:6" ht="27.6" x14ac:dyDescent="0.25">
      <c r="A77" s="18" t="s">
        <v>71</v>
      </c>
      <c r="B77" s="41">
        <v>5537.0888400000003</v>
      </c>
      <c r="C77" s="41">
        <v>3720.28487</v>
      </c>
      <c r="D77" s="41">
        <v>1540.78397</v>
      </c>
      <c r="E77" s="41"/>
      <c r="F77" s="40"/>
    </row>
    <row r="78" spans="1:6" ht="27.6" x14ac:dyDescent="0.25">
      <c r="A78" s="18" t="s">
        <v>72</v>
      </c>
      <c r="B78" s="41">
        <v>125.17440000000001</v>
      </c>
      <c r="C78" s="41"/>
      <c r="D78" s="41"/>
      <c r="E78" s="41"/>
      <c r="F78" s="40"/>
    </row>
    <row r="79" spans="1:6" ht="27.6" x14ac:dyDescent="0.25">
      <c r="A79" s="18" t="s">
        <v>73</v>
      </c>
      <c r="B79" s="41">
        <v>110.74634</v>
      </c>
      <c r="C79" s="41"/>
      <c r="D79" s="41"/>
      <c r="E79" s="41"/>
      <c r="F79" s="40"/>
    </row>
    <row r="80" spans="1:6" ht="27.6" x14ac:dyDescent="0.25">
      <c r="A80" s="18" t="s">
        <v>74</v>
      </c>
      <c r="B80" s="41">
        <v>3409.1266300000002</v>
      </c>
      <c r="C80" s="41">
        <v>1137.07</v>
      </c>
      <c r="D80" s="41">
        <v>1391</v>
      </c>
      <c r="E80" s="41"/>
      <c r="F80" s="40"/>
    </row>
    <row r="81" spans="1:6" x14ac:dyDescent="0.25">
      <c r="A81" s="19" t="s">
        <v>75</v>
      </c>
      <c r="B81" s="42">
        <f>SUM(B50:B80)</f>
        <v>2348520.4583299998</v>
      </c>
      <c r="C81" s="42">
        <f t="shared" ref="C81:E81" si="0">SUM(C50:C80)</f>
        <v>96028.192710000003</v>
      </c>
      <c r="D81" s="42">
        <f t="shared" si="0"/>
        <v>27222.142749999999</v>
      </c>
      <c r="E81" s="42">
        <f t="shared" si="0"/>
        <v>19593.425649999997</v>
      </c>
      <c r="F81" s="40"/>
    </row>
    <row r="82" spans="1:6" x14ac:dyDescent="0.25">
      <c r="B82" s="40"/>
      <c r="C82" s="40"/>
      <c r="D82" s="40"/>
      <c r="E82" s="40"/>
    </row>
  </sheetData>
  <mergeCells count="46">
    <mergeCell ref="A1:E1"/>
    <mergeCell ref="A2:E2"/>
    <mergeCell ref="A5:D5"/>
    <mergeCell ref="A46:D46"/>
    <mergeCell ref="A48:A49"/>
    <mergeCell ref="B48:B49"/>
    <mergeCell ref="C48:E48"/>
    <mergeCell ref="A7:D7"/>
    <mergeCell ref="A8:D8"/>
    <mergeCell ref="A9:D9"/>
    <mergeCell ref="A10:D10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42:D42"/>
    <mergeCell ref="A43:D43"/>
    <mergeCell ref="A44:D44"/>
    <mergeCell ref="A11:D11"/>
    <mergeCell ref="A45:D45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27:D27"/>
  </mergeCells>
  <pageMargins left="0.70866141732283472" right="0.34" top="0.37" bottom="0.38" header="0.31496062992125984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view="pageBreakPreview" topLeftCell="A13" zoomScaleNormal="100" zoomScaleSheetLayoutView="100" workbookViewId="0">
      <selection activeCell="B19" sqref="B19"/>
    </sheetView>
  </sheetViews>
  <sheetFormatPr defaultColWidth="8.77734375" defaultRowHeight="13.8" x14ac:dyDescent="0.25"/>
  <cols>
    <col min="1" max="1" width="35.44140625" style="30" customWidth="1"/>
    <col min="2" max="2" width="13.21875" style="30" customWidth="1"/>
    <col min="3" max="3" width="10.5546875" style="30" customWidth="1"/>
    <col min="4" max="5" width="13.21875" style="30" customWidth="1"/>
    <col min="6" max="6" width="13.5546875" style="30" customWidth="1"/>
    <col min="7" max="7" width="13.33203125" style="30" customWidth="1"/>
    <col min="8" max="8" width="12.77734375" style="30" customWidth="1"/>
    <col min="9" max="9" width="10.77734375" style="30" customWidth="1"/>
    <col min="10" max="10" width="12.77734375" style="30" customWidth="1"/>
    <col min="11" max="11" width="11" style="30" customWidth="1"/>
    <col min="12" max="12" width="12.77734375" style="30" customWidth="1"/>
    <col min="13" max="14" width="13" style="30" customWidth="1"/>
    <col min="15" max="15" width="13.33203125" style="30" customWidth="1"/>
    <col min="16" max="16" width="10.33203125" style="30" customWidth="1"/>
    <col min="17" max="16384" width="8.77734375" style="30"/>
  </cols>
  <sheetData>
    <row r="1" spans="1:20" s="27" customFormat="1" ht="15.6" x14ac:dyDescent="0.3">
      <c r="A1" s="26" t="s">
        <v>43</v>
      </c>
      <c r="C1" s="28" t="s">
        <v>13</v>
      </c>
    </row>
    <row r="2" spans="1:20" x14ac:dyDescent="0.25">
      <c r="A2" s="29" t="str">
        <f>TEXT(EndData2,"[$-FC19]ДД.ММ.ГГГ")</f>
        <v>30.04.2021</v>
      </c>
      <c r="B2" s="29">
        <f>A2+1</f>
        <v>44317</v>
      </c>
      <c r="C2" s="25" t="str">
        <f>TEXT(B2,"[$-FC19]ДД.ММ.ГГГ")</f>
        <v>01.05.2021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39.6" x14ac:dyDescent="0.25">
      <c r="A4" s="20" t="s">
        <v>30</v>
      </c>
      <c r="B4" s="23"/>
      <c r="C4" s="23"/>
      <c r="D4" s="23">
        <v>15000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43">
        <v>15000</v>
      </c>
      <c r="Q4" s="31"/>
      <c r="R4" s="31"/>
      <c r="S4" s="31"/>
      <c r="T4" s="31"/>
    </row>
    <row r="5" spans="1:20" ht="118.8" x14ac:dyDescent="0.25">
      <c r="A5" s="20" t="s">
        <v>31</v>
      </c>
      <c r="B5" s="23"/>
      <c r="C5" s="23"/>
      <c r="D5" s="23"/>
      <c r="E5" s="23"/>
      <c r="F5" s="23"/>
      <c r="G5" s="23">
        <v>106.87</v>
      </c>
      <c r="H5" s="23"/>
      <c r="I5" s="23"/>
      <c r="J5" s="23"/>
      <c r="K5" s="23"/>
      <c r="L5" s="23"/>
      <c r="M5" s="23"/>
      <c r="N5" s="23"/>
      <c r="O5" s="23"/>
      <c r="P5" s="43">
        <v>106.87</v>
      </c>
      <c r="Q5" s="31"/>
      <c r="R5" s="31"/>
      <c r="S5" s="31"/>
      <c r="T5" s="31"/>
    </row>
    <row r="6" spans="1:20" ht="66" x14ac:dyDescent="0.25">
      <c r="A6" s="20" t="s">
        <v>32</v>
      </c>
      <c r="B6" s="23">
        <v>107.155</v>
      </c>
      <c r="C6" s="23"/>
      <c r="D6" s="23"/>
      <c r="E6" s="23"/>
      <c r="F6" s="23"/>
      <c r="G6" s="23"/>
      <c r="H6" s="23"/>
      <c r="I6" s="23">
        <v>-3.8000000000000002E-4</v>
      </c>
      <c r="J6" s="23"/>
      <c r="K6" s="23"/>
      <c r="L6" s="23"/>
      <c r="M6" s="23"/>
      <c r="N6" s="23"/>
      <c r="O6" s="23"/>
      <c r="P6" s="43">
        <v>107.15461999999999</v>
      </c>
      <c r="Q6" s="31"/>
      <c r="R6" s="31"/>
      <c r="S6" s="31"/>
      <c r="T6" s="31"/>
    </row>
    <row r="7" spans="1:20" ht="171.6" x14ac:dyDescent="0.25">
      <c r="A7" s="20" t="s">
        <v>33</v>
      </c>
      <c r="B7" s="23">
        <v>50000</v>
      </c>
      <c r="C7" s="23"/>
      <c r="D7" s="23"/>
      <c r="E7" s="23"/>
      <c r="F7" s="23"/>
      <c r="G7" s="23"/>
      <c r="H7" s="23"/>
      <c r="I7" s="23">
        <v>2664</v>
      </c>
      <c r="J7" s="23"/>
      <c r="K7" s="23"/>
      <c r="L7" s="23"/>
      <c r="M7" s="23"/>
      <c r="N7" s="23"/>
      <c r="O7" s="23"/>
      <c r="P7" s="43">
        <v>52664</v>
      </c>
      <c r="Q7" s="31"/>
      <c r="R7" s="31"/>
      <c r="S7" s="31"/>
      <c r="T7" s="31"/>
    </row>
    <row r="8" spans="1:20" ht="105.6" x14ac:dyDescent="0.25">
      <c r="A8" s="20" t="s">
        <v>34</v>
      </c>
      <c r="B8" s="23"/>
      <c r="C8" s="23"/>
      <c r="D8" s="23"/>
      <c r="E8" s="23"/>
      <c r="F8" s="23"/>
      <c r="G8" s="23"/>
      <c r="H8" s="23"/>
      <c r="I8" s="23">
        <v>50</v>
      </c>
      <c r="J8" s="23"/>
      <c r="K8" s="23"/>
      <c r="L8" s="23"/>
      <c r="M8" s="23"/>
      <c r="N8" s="23"/>
      <c r="O8" s="23"/>
      <c r="P8" s="43">
        <v>50</v>
      </c>
      <c r="Q8" s="31"/>
      <c r="R8" s="31"/>
      <c r="S8" s="31"/>
      <c r="T8" s="31"/>
    </row>
    <row r="9" spans="1:20" ht="132" x14ac:dyDescent="0.25">
      <c r="A9" s="20" t="s">
        <v>35</v>
      </c>
      <c r="B9" s="23">
        <v>33643.043899999997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33643.043899999997</v>
      </c>
      <c r="Q9" s="31"/>
      <c r="R9" s="31"/>
      <c r="S9" s="31"/>
      <c r="T9" s="31"/>
    </row>
    <row r="10" spans="1:20" ht="105.6" x14ac:dyDescent="0.25">
      <c r="A10" s="20" t="s">
        <v>36</v>
      </c>
      <c r="B10" s="23">
        <v>2528.5075499999998</v>
      </c>
      <c r="C10" s="23"/>
      <c r="D10" s="23"/>
      <c r="E10" s="23"/>
      <c r="F10" s="23"/>
      <c r="G10" s="23"/>
      <c r="H10" s="23"/>
      <c r="I10" s="23">
        <v>25</v>
      </c>
      <c r="J10" s="23"/>
      <c r="K10" s="23"/>
      <c r="L10" s="23"/>
      <c r="M10" s="23"/>
      <c r="N10" s="23"/>
      <c r="O10" s="23"/>
      <c r="P10" s="43">
        <v>2553.5075499999998</v>
      </c>
      <c r="Q10" s="31"/>
      <c r="R10" s="31"/>
      <c r="S10" s="31"/>
      <c r="T10" s="31"/>
    </row>
    <row r="11" spans="1:20" ht="92.4" x14ac:dyDescent="0.25">
      <c r="A11" s="20" t="s">
        <v>37</v>
      </c>
      <c r="B11" s="23">
        <v>838.45569999999998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v>838.45569999999998</v>
      </c>
      <c r="Q11" s="31"/>
      <c r="R11" s="31"/>
      <c r="S11" s="31"/>
      <c r="T11" s="31"/>
    </row>
    <row r="12" spans="1:20" ht="52.8" x14ac:dyDescent="0.25">
      <c r="A12" s="20" t="s">
        <v>38</v>
      </c>
      <c r="B12" s="23"/>
      <c r="C12" s="23"/>
      <c r="D12" s="23"/>
      <c r="E12" s="23"/>
      <c r="F12" s="23"/>
      <c r="G12" s="23"/>
      <c r="H12" s="23"/>
      <c r="I12" s="23"/>
      <c r="J12" s="23">
        <v>40349</v>
      </c>
      <c r="K12" s="23"/>
      <c r="L12" s="23"/>
      <c r="M12" s="23"/>
      <c r="N12" s="23"/>
      <c r="O12" s="23"/>
      <c r="P12" s="43">
        <v>40349</v>
      </c>
      <c r="Q12" s="31"/>
      <c r="R12" s="31"/>
      <c r="S12" s="31"/>
      <c r="T12" s="31"/>
    </row>
    <row r="13" spans="1:20" ht="39.6" x14ac:dyDescent="0.25">
      <c r="A13" s="20" t="s">
        <v>39</v>
      </c>
      <c r="B13" s="23"/>
      <c r="C13" s="23"/>
      <c r="D13" s="23"/>
      <c r="E13" s="23"/>
      <c r="F13" s="23"/>
      <c r="G13" s="23"/>
      <c r="H13" s="23"/>
      <c r="I13" s="23"/>
      <c r="J13" s="23"/>
      <c r="K13" s="23">
        <v>8232.5170099999996</v>
      </c>
      <c r="L13" s="23"/>
      <c r="M13" s="23"/>
      <c r="N13" s="23"/>
      <c r="O13" s="23"/>
      <c r="P13" s="43">
        <v>8232.5170099999996</v>
      </c>
      <c r="Q13" s="31"/>
      <c r="R13" s="31"/>
      <c r="S13" s="31"/>
      <c r="T13" s="31"/>
    </row>
    <row r="14" spans="1:20" ht="26.4" x14ac:dyDescent="0.25">
      <c r="A14" s="20" t="s">
        <v>40</v>
      </c>
      <c r="B14" s="23"/>
      <c r="C14" s="23"/>
      <c r="D14" s="23"/>
      <c r="E14" s="23"/>
      <c r="F14" s="23"/>
      <c r="G14" s="23"/>
      <c r="H14" s="23"/>
      <c r="I14" s="23"/>
      <c r="J14" s="23"/>
      <c r="K14" s="23">
        <v>270.67507000000001</v>
      </c>
      <c r="L14" s="23"/>
      <c r="M14" s="23"/>
      <c r="N14" s="23"/>
      <c r="O14" s="23"/>
      <c r="P14" s="43">
        <v>270.67507000000001</v>
      </c>
      <c r="Q14" s="31"/>
      <c r="R14" s="31"/>
      <c r="S14" s="31"/>
      <c r="T14" s="31"/>
    </row>
    <row r="15" spans="1:20" ht="145.19999999999999" x14ac:dyDescent="0.25">
      <c r="A15" s="20" t="s">
        <v>41</v>
      </c>
      <c r="B15" s="23"/>
      <c r="C15" s="23"/>
      <c r="D15" s="23"/>
      <c r="E15" s="23"/>
      <c r="F15" s="23"/>
      <c r="G15" s="23"/>
      <c r="H15" s="23"/>
      <c r="I15" s="23">
        <v>19913.269260000001</v>
      </c>
      <c r="J15" s="23"/>
      <c r="K15" s="23"/>
      <c r="L15" s="23"/>
      <c r="M15" s="23"/>
      <c r="N15" s="23"/>
      <c r="O15" s="23"/>
      <c r="P15" s="43">
        <v>19913.269260000001</v>
      </c>
      <c r="Q15" s="31"/>
      <c r="R15" s="31"/>
      <c r="S15" s="31"/>
      <c r="T15" s="31"/>
    </row>
    <row r="16" spans="1:20" x14ac:dyDescent="0.25">
      <c r="A16" s="21" t="s">
        <v>42</v>
      </c>
      <c r="B16" s="24">
        <v>87117.162150000004</v>
      </c>
      <c r="C16" s="24"/>
      <c r="D16" s="24">
        <v>15000</v>
      </c>
      <c r="E16" s="24"/>
      <c r="F16" s="24"/>
      <c r="G16" s="24">
        <v>106.87</v>
      </c>
      <c r="H16" s="24"/>
      <c r="I16" s="24">
        <v>22652.26888</v>
      </c>
      <c r="J16" s="24">
        <v>40349</v>
      </c>
      <c r="K16" s="24">
        <v>8503.1920800000007</v>
      </c>
      <c r="L16" s="24"/>
      <c r="M16" s="24"/>
      <c r="N16" s="24"/>
      <c r="O16" s="24"/>
      <c r="P16" s="43">
        <v>173728.49311000001</v>
      </c>
      <c r="Q16" s="39"/>
      <c r="R16" s="39"/>
      <c r="S16" s="39"/>
      <c r="T16" s="39"/>
    </row>
    <row r="17" spans="1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35" t="s">
        <v>114</v>
      </c>
      <c r="B18" s="44">
        <f>Учреждения!B81+'Муниципальные районы'!P16</f>
        <v>2522248.95144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32.25" customHeight="1" x14ac:dyDescent="0.25">
      <c r="A19" s="35" t="s">
        <v>115</v>
      </c>
      <c r="B19" s="44">
        <v>3955110.8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</sheetData>
  <pageMargins left="0.23622047244094491" right="0.23622047244094491" top="0.23622047244094491" bottom="0.35433070866141736" header="0.19685039370078741" footer="0.19685039370078741"/>
  <pageSetup paperSize="9" scale="64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2021-05-19T03:05:34Z</dcterms:modified>
</cp:coreProperties>
</file>