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Учреждения!$47:$48</definedName>
    <definedName name="_xlnm.Print_Area" localSheetId="1">'Муниципальные районы'!$A$1:$P$33</definedName>
    <definedName name="_xlnm.Print_Area" localSheetId="0">Учреждения!$A$1:$E$84</definedName>
  </definedNames>
  <calcPr calcId="162913"/>
</workbook>
</file>

<file path=xl/calcChain.xml><?xml version="1.0" encoding="utf-8"?>
<calcChain xmlns="http://schemas.openxmlformats.org/spreadsheetml/2006/main">
  <c r="E8" i="1" l="1"/>
  <c r="E45" i="1"/>
  <c r="E9" i="1"/>
  <c r="B31" i="2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<sst xmlns="http://schemas.openxmlformats.org/spreadsheetml/2006/main" count="130" uniqueCount="129">
  <si>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</si>
  <si>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</si>
  <si>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</si>
  <si>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</si>
  <si>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</si>
  <si>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</si>
  <si>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</si>
  <si>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</si>
  <si>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</si>
  <si>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</si>
  <si>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</si>
  <si>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</si>
  <si>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</si>
  <si>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</si>
  <si>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</si>
  <si>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</si>
  <si>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</si>
  <si>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</si>
  <si>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</si>
  <si>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</si>
  <si>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</si>
  <si>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</si>
  <si>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</si>
  <si>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</si>
  <si>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</si>
  <si>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</si>
  <si>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</si>
  <si>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</si>
  <si>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</si>
  <si>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</si>
  <si>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</si>
  <si>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</si>
  <si>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</si>
  <si>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</si>
  <si>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</si>
  <si>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</si>
  <si>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</si>
  <si>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</si>
  <si>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</si>
  <si>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</si>
  <si>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</si>
  <si>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</si>
  <si>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</si>
  <si>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</si>
  <si>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</si>
  <si>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</si>
  <si>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Не найдено значение на Закон 3 Любое по выбранному Основанию или ближайшее предыдущее утвержденное наименование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</si>
  <si>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</si>
  <si>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</si>
  <si>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</si>
  <si>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</si>
  <si>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</si>
  <si>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Проведение Всероссийской переписи населения 2020 года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</si>
  <si>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</si>
  <si>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</si>
  <si>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Всего:</t>
  </si>
  <si>
    <t>11.06.2021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</si>
  <si>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</si>
  <si>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</si>
  <si>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</si>
  <si>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</si>
  <si>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</si>
  <si>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</si>
  <si>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</si>
  <si>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</si>
  <si>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</si>
  <si>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</si>
  <si>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</si>
  <si>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</si>
  <si>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</si>
  <si>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</si>
  <si>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</si>
  <si>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</si>
  <si>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</si>
  <si>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</si>
  <si>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</si>
  <si>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</si>
  <si>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</si>
  <si>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</si>
  <si>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</si>
  <si>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</si>
  <si>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</si>
  <si>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</si>
  <si>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</si>
  <si>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</si>
  <si>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</si>
  <si>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</si>
  <si>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</si>
  <si>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</si>
  <si>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</si>
  <si>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</si>
  <si>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07.06.2021</t>
  </si>
  <si>
    <t>Всего расходов</t>
  </si>
  <si>
    <t>Остатки бюджетных средств на 12.06.2021г.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</si>
  <si>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(Трубопровод водоснабжения протяженностью 12 км в городе Вилючинске Камчатского края, Качатский край)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</si>
  <si>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(Канализационный коллектор протяженностью 1,218 км с канализационной станцией и очистными сооружениями в жилом районе Рыбачий города Вилючинска Камчатского края, Камчатский край)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</si>
  <si>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</si>
  <si>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</si>
  <si>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</si>
  <si>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</si>
  <si>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</si>
  <si>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</si>
  <si>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</si>
  <si>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Субсидии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</si>
  <si>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на создание системы долговременного ухода за гражданами пожилого возраста и инвалидами</t>
  </si>
  <si>
    <t>Субсидии в целях развития паллиативной медицинской помощи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</si>
  <si>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</si>
  <si>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</si>
  <si>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</si>
  <si>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Иные межбюджетные трансферты на государственную поддержку субъектов Российской Федерации - участников национального проекта "Производительность труда и поддержка занятости"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</si>
  <si>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</si>
  <si>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</si>
  <si>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</si>
  <si>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 (Оснащение и переоснащение медицинских организаций оборудованием)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</si>
  <si>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</si>
  <si>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Иные межбюджетные трансферты на финансовое обеспечение дорожной деятельности</t>
  </si>
  <si>
    <t>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</si>
  <si>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Иные межбюджетные трансферты на создание виртуальных концертных залов</t>
  </si>
  <si>
    <t>Иные межбюджетные трансферты на создание модельных муниципальных библиотек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</si>
  <si>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</si>
  <si>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</si>
  <si>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Субсидии на поддержку творческой деятельности и техническое оснащение детских и кукольных театров</t>
  </si>
  <si>
    <t>Субсидии на государственную поддержку отрасли культуры (Федеральный проект "Культурная среда")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</si>
  <si>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Субсидии на реализацию программ формирования современной городской среды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</si>
  <si>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реализацию произведенных и реализованных хлеба и хлебобулочных изделий за счет средств резервного фонда Правительства Российской Федерации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</si>
  <si>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</si>
  <si>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(охрана здоровья)</t>
  </si>
  <si>
    <t>Единая субвенция бюджетам субъектов Российской Федерации и бюджету г. Байконура (образование)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</si>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</sst>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1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charset val="204"/>
    </font>
    <font>
      <sz val="10"/>
      <color rgb="FF000000"/>
      <name val="Times New Roman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8" fillId="0" borderId="0"/>
    <xf numFmtId="0" fontId="18" fillId="0" borderId="0" applyNumberFormat="0" applyBorder="0" applyAlignment="0"/>
    <xf numFmtId="0" fontId="22" fillId="0" borderId="0"/>
    <xf numFmtId="0" fontId="20" fillId="0" borderId="0" applyNumberFormat="0" applyBorder="0" applyAlignment="0"/>
    <xf numFmtId="0" fontId="20" fillId="0" borderId="0"/>
    <xf numFmtId="0" fontId="20" fillId="0" borderId="0" applyNumberFormat="0" applyBorder="0" applyAlignment="0"/>
    <xf numFmtId="0" fontId="20" fillId="0" borderId="0"/>
    <xf numFmtId="0" fontId="21" fillId="0" borderId="0"/>
    <xf numFmtId="0" fontId="1" fillId="0" borderId="0"/>
    <xf numFmtId="0" fontId="17" fillId="0" borderId="0"/>
    <xf numFmtId="171" fontId="1" fillId="0" borderId="0" applyFont="0" applyFill="0" applyBorder="0" applyAlignment="0" applyProtection="0"/>
    <xf numFmtId="0" fontId="18" fillId="0" borderId="0" applyNumberFormat="0" applyBorder="0" applyAlignment="0"/>
    <xf numFmtId="0" fontId="18" fillId="0" borderId="0"/>
    <xf numFmtId="0" fontId="20" fillId="0" borderId="0"/>
    <xf numFmtId="0" fontId="20" fillId="0" borderId="0" applyNumberFormat="0" applyBorder="0" applyAlignment="0"/>
    <xf numFmtId="0" fontId="20" fillId="0" borderId="0"/>
    <xf numFmtId="0" fontId="20" fillId="0" borderId="0" applyNumberFormat="0" applyBorder="0" applyAlignment="0"/>
  </cellStyleXfs>
  <cellXfs count="6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164" fontId="4" fillId="0" borderId="4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4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/>
    <xf numFmtId="14" fontId="10" fillId="0" borderId="0" xfId="0" applyNumberFormat="1" applyFont="1"/>
    <xf numFmtId="0" fontId="11" fillId="0" borderId="0" xfId="0" applyFont="1"/>
    <xf numFmtId="0" fontId="2" fillId="2" borderId="0" xfId="0" applyFont="1" applyFill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15" fillId="0" borderId="0" xfId="0" applyNumberFormat="1" applyFont="1"/>
    <xf numFmtId="0" fontId="15" fillId="0" borderId="0" xfId="0" applyFont="1"/>
    <xf numFmtId="14" fontId="13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right" wrapText="1"/>
    </xf>
    <xf numFmtId="164" fontId="3" fillId="0" borderId="4" xfId="0" applyNumberFormat="1" applyFont="1" applyBorder="1" applyAlignment="1">
      <alignment horizontal="right" wrapText="1"/>
    </xf>
    <xf numFmtId="164" fontId="6" fillId="2" borderId="4" xfId="0" applyNumberFormat="1" applyFont="1" applyFill="1" applyBorder="1" applyAlignment="1">
      <alignment horizontal="right" wrapText="1"/>
    </xf>
    <xf numFmtId="164" fontId="8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164" fontId="4" fillId="0" borderId="4" xfId="0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8" fillId="0" borderId="4" xfId="0" applyNumberFormat="1" applyFont="1" applyBorder="1" applyAlignment="1">
      <alignment horizontal="right"/>
    </xf>
    <xf numFmtId="49" fontId="19" fillId="0" borderId="7" xfId="1" applyNumberFormat="1" applyFont="1" applyFill="1" applyBorder="1" applyAlignment="1" applyProtection="1">
      <alignment horizontal="left" vertical="center" wrapText="1"/>
    </xf>
    <xf numFmtId="49" fontId="19" fillId="0" borderId="8" xfId="1" applyNumberFormat="1" applyFont="1" applyFill="1" applyBorder="1" applyAlignment="1" applyProtection="1">
      <alignment horizontal="left" vertical="center" wrapText="1"/>
    </xf>
    <xf numFmtId="49" fontId="19" fillId="0" borderId="9" xfId="1" applyNumberFormat="1" applyFont="1" applyFill="1" applyBorder="1" applyAlignment="1" applyProtection="1">
      <alignment horizontal="left" vertical="center" wrapText="1"/>
    </xf>
  </cellXfs>
  <cellStyles count="18">
    <cellStyle name="Обычный" xfId="0" builtinId="0"/>
    <cellStyle name="Обычный 2" xfId="2"/>
    <cellStyle name="Обычный 2 2" xfId="4"/>
    <cellStyle name="Обычный 2 2 2" xfId="17"/>
    <cellStyle name="Обычный 2 3" xfId="12"/>
    <cellStyle name="Обычный 2 3 2" xfId="15"/>
    <cellStyle name="Обычный 2 4" xfId="6"/>
    <cellStyle name="Обычный 3" xfId="1"/>
    <cellStyle name="Обычный 3 2" xfId="7"/>
    <cellStyle name="Обычный 3 2 2" xfId="16"/>
    <cellStyle name="Обычный 3 3" xfId="9"/>
    <cellStyle name="Обычный 3 3 2" xfId="14"/>
    <cellStyle name="Обычный 3 4" xfId="5"/>
    <cellStyle name="Обычный 4" xfId="8"/>
    <cellStyle name="Обычный 4 2" xfId="10"/>
    <cellStyle name="Обычный 5" xfId="3"/>
    <cellStyle name="Обычный 6" xfId="13"/>
    <cellStyle name="Финансовый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zoomScaleNormal="100" zoomScaleSheetLayoutView="100" workbookViewId="0">
      <selection activeCell="E9" sqref="E9"/>
    </sheetView>
  </sheetViews>
  <sheetFormatPr defaultColWidth="8.77734375" defaultRowHeight="13.8" x14ac:dyDescent="0.25"/>
  <cols>
    <col min="1" max="1" width="69.21875" style="30" customWidth="1"/>
    <col min="2" max="2" width="13.77734375" style="30" customWidth="1"/>
    <col min="3" max="4" width="14.44140625" style="30" customWidth="1"/>
    <col min="5" max="5" width="13.109375" style="30" customWidth="1"/>
    <col min="6" max="6" width="12.5546875" style="30" customWidth="1"/>
    <col min="7" max="7" width="16" style="30" bestFit="1" customWidth="1"/>
    <col min="8" max="8" width="8.77734375" style="30"/>
    <col min="9" max="9" width="10.21875" style="30" bestFit="1" customWidth="1"/>
    <col min="10" max="16384" width="8.77734375" style="30"/>
  </cols>
  <sheetData>
    <row r="1" spans="1:9" ht="15.6" x14ac:dyDescent="0.3">
      <c r="A1" s="45" t="s">
        <v>0</v>
      </c>
      <c r="B1" s="45"/>
      <c r="C1" s="45"/>
      <c r="D1" s="45"/>
      <c r="E1" s="45"/>
      <c r="F1" s="36" t="s">
        <v>91</v>
      </c>
      <c r="G1" s="37" t="str">
        <f>TEXT(F1,"[$-FC19]ДД ММММ")</f>
        <v>07 июня</v>
      </c>
      <c r="H1" s="37" t="str">
        <f>TEXT(F1,"[$-FC19]ДД.ММ.ГГГ \г")</f>
        <v>07.06.2021 г</v>
      </c>
    </row>
    <row r="2" spans="1:9" ht="15.6" x14ac:dyDescent="0.3">
      <c r="A2" s="45" t="str">
        <f>CONCATENATE("с ",G1," по ",G2,"ода")</f>
        <v>с 07 июня по 11 июня 2021 года</v>
      </c>
      <c r="B2" s="45"/>
      <c r="C2" s="45"/>
      <c r="D2" s="45"/>
      <c r="E2" s="45"/>
      <c r="F2" s="36" t="s">
        <v>56</v>
      </c>
      <c r="G2" s="37" t="str">
        <f>TEXT(F2,"[$-FC19]ДД ММММ ГГГ \г")</f>
        <v>11 июня 2021 г</v>
      </c>
      <c r="H2" s="37" t="str">
        <f>TEXT(F2,"[$-FC19]ДД.ММ.ГГГ \г")</f>
        <v>11.06.2021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07.06.2021 г.</v>
      </c>
      <c r="B5" s="47"/>
      <c r="C5" s="47"/>
      <c r="D5" s="48"/>
      <c r="E5" s="60">
        <v>3518234.6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5" t="s">
        <v>2</v>
      </c>
      <c r="B7" s="56"/>
      <c r="C7" s="56"/>
      <c r="D7" s="56"/>
      <c r="E7" s="12"/>
    </row>
    <row r="8" spans="1:9" x14ac:dyDescent="0.25">
      <c r="A8" s="50" t="s">
        <v>3</v>
      </c>
      <c r="B8" s="56"/>
      <c r="C8" s="56"/>
      <c r="D8" s="56"/>
      <c r="E8" s="8">
        <f>E45-E9</f>
        <v>406274.89532000007</v>
      </c>
    </row>
    <row r="9" spans="1:9" x14ac:dyDescent="0.25">
      <c r="A9" s="57" t="s">
        <v>4</v>
      </c>
      <c r="B9" s="56"/>
      <c r="C9" s="56"/>
      <c r="D9" s="56"/>
      <c r="E9" s="13">
        <f>SUM(E10:E44)</f>
        <v>273373.89999999997</v>
      </c>
    </row>
    <row r="10" spans="1:9" s="59" customFormat="1" ht="32.4" customHeight="1" x14ac:dyDescent="0.25">
      <c r="A10" s="61" t="s">
        <v>128</v>
      </c>
      <c r="B10" s="62"/>
      <c r="C10" s="62"/>
      <c r="D10" s="63"/>
      <c r="E10" s="58">
        <v>29.6</v>
      </c>
    </row>
    <row r="11" spans="1:9" s="59" customFormat="1" ht="58.2" customHeight="1" x14ac:dyDescent="0.25">
      <c r="A11" s="61" t="s">
        <v>94</v>
      </c>
      <c r="B11" s="62"/>
      <c r="C11" s="62"/>
      <c r="D11" s="63"/>
      <c r="E11" s="58">
        <v>182.1</v>
      </c>
    </row>
    <row r="12" spans="1:9" s="59" customFormat="1" ht="57" customHeight="1" x14ac:dyDescent="0.25">
      <c r="A12" s="61" t="s">
        <v>95</v>
      </c>
      <c r="B12" s="62"/>
      <c r="C12" s="62"/>
      <c r="D12" s="63"/>
      <c r="E12" s="58">
        <v>303</v>
      </c>
    </row>
    <row r="13" spans="1:9" s="59" customFormat="1" x14ac:dyDescent="0.25">
      <c r="A13" s="61" t="s">
        <v>96</v>
      </c>
      <c r="B13" s="62"/>
      <c r="C13" s="62"/>
      <c r="D13" s="63"/>
      <c r="E13" s="58">
        <v>49898.6</v>
      </c>
    </row>
    <row r="14" spans="1:9" s="59" customFormat="1" ht="42" customHeight="1" x14ac:dyDescent="0.25">
      <c r="A14" s="61" t="s">
        <v>97</v>
      </c>
      <c r="B14" s="62"/>
      <c r="C14" s="62"/>
      <c r="D14" s="63"/>
      <c r="E14" s="58">
        <v>1614.7</v>
      </c>
    </row>
    <row r="15" spans="1:9" s="59" customFormat="1" ht="30" customHeight="1" x14ac:dyDescent="0.25">
      <c r="A15" s="61" t="s">
        <v>98</v>
      </c>
      <c r="B15" s="62"/>
      <c r="C15" s="62"/>
      <c r="D15" s="63"/>
      <c r="E15" s="58">
        <v>14644</v>
      </c>
    </row>
    <row r="16" spans="1:9" s="59" customFormat="1" ht="32.4" customHeight="1" x14ac:dyDescent="0.25">
      <c r="A16" s="61" t="s">
        <v>99</v>
      </c>
      <c r="B16" s="62"/>
      <c r="C16" s="62"/>
      <c r="D16" s="63"/>
      <c r="E16" s="58">
        <v>13.6</v>
      </c>
    </row>
    <row r="17" spans="1:5" s="59" customFormat="1" ht="29.4" customHeight="1" x14ac:dyDescent="0.25">
      <c r="A17" s="61" t="s">
        <v>100</v>
      </c>
      <c r="B17" s="62"/>
      <c r="C17" s="62"/>
      <c r="D17" s="63"/>
      <c r="E17" s="58">
        <v>470.2</v>
      </c>
    </row>
    <row r="18" spans="1:5" s="59" customFormat="1" ht="15.6" customHeight="1" x14ac:dyDescent="0.25">
      <c r="A18" s="61" t="s">
        <v>101</v>
      </c>
      <c r="B18" s="62"/>
      <c r="C18" s="62"/>
      <c r="D18" s="63"/>
      <c r="E18" s="58">
        <v>59.4</v>
      </c>
    </row>
    <row r="19" spans="1:5" s="59" customFormat="1" x14ac:dyDescent="0.25">
      <c r="A19" s="61" t="s">
        <v>102</v>
      </c>
      <c r="B19" s="62"/>
      <c r="C19" s="62"/>
      <c r="D19" s="63"/>
      <c r="E19" s="58">
        <v>5202.3</v>
      </c>
    </row>
    <row r="20" spans="1:5" s="59" customFormat="1" ht="43.8" customHeight="1" x14ac:dyDescent="0.25">
      <c r="A20" s="61" t="s">
        <v>103</v>
      </c>
      <c r="B20" s="62"/>
      <c r="C20" s="62"/>
      <c r="D20" s="63"/>
      <c r="E20" s="58">
        <v>2850</v>
      </c>
    </row>
    <row r="21" spans="1:5" s="59" customFormat="1" x14ac:dyDescent="0.25">
      <c r="A21" s="61" t="s">
        <v>104</v>
      </c>
      <c r="B21" s="62"/>
      <c r="C21" s="62"/>
      <c r="D21" s="63"/>
      <c r="E21" s="58">
        <v>16.2</v>
      </c>
    </row>
    <row r="22" spans="1:5" s="59" customFormat="1" x14ac:dyDescent="0.25">
      <c r="A22" s="61" t="s">
        <v>105</v>
      </c>
      <c r="B22" s="62"/>
      <c r="C22" s="62"/>
      <c r="D22" s="63"/>
      <c r="E22" s="58">
        <v>402.2</v>
      </c>
    </row>
    <row r="23" spans="1:5" s="59" customFormat="1" x14ac:dyDescent="0.25">
      <c r="A23" s="61" t="s">
        <v>106</v>
      </c>
      <c r="B23" s="62"/>
      <c r="C23" s="62"/>
      <c r="D23" s="63"/>
      <c r="E23" s="58">
        <v>5494.8</v>
      </c>
    </row>
    <row r="24" spans="1:5" s="59" customFormat="1" ht="20.399999999999999" customHeight="1" x14ac:dyDescent="0.25">
      <c r="A24" s="61" t="s">
        <v>107</v>
      </c>
      <c r="B24" s="62"/>
      <c r="C24" s="62"/>
      <c r="D24" s="63"/>
      <c r="E24" s="58">
        <v>392.8</v>
      </c>
    </row>
    <row r="25" spans="1:5" s="59" customFormat="1" ht="27" customHeight="1" x14ac:dyDescent="0.25">
      <c r="A25" s="61" t="s">
        <v>108</v>
      </c>
      <c r="B25" s="62"/>
      <c r="C25" s="62"/>
      <c r="D25" s="63"/>
      <c r="E25" s="58">
        <v>3635.2</v>
      </c>
    </row>
    <row r="26" spans="1:5" s="59" customFormat="1" ht="33.6" customHeight="1" x14ac:dyDescent="0.25">
      <c r="A26" s="61" t="s">
        <v>109</v>
      </c>
      <c r="B26" s="62"/>
      <c r="C26" s="62"/>
      <c r="D26" s="63"/>
      <c r="E26" s="58">
        <v>19500</v>
      </c>
    </row>
    <row r="27" spans="1:5" s="59" customFormat="1" x14ac:dyDescent="0.25">
      <c r="A27" s="61" t="s">
        <v>110</v>
      </c>
      <c r="B27" s="62"/>
      <c r="C27" s="62"/>
      <c r="D27" s="63"/>
      <c r="E27" s="58">
        <v>26316.1</v>
      </c>
    </row>
    <row r="28" spans="1:5" s="59" customFormat="1" ht="29.4" customHeight="1" x14ac:dyDescent="0.25">
      <c r="A28" s="61" t="s">
        <v>111</v>
      </c>
      <c r="B28" s="62"/>
      <c r="C28" s="62"/>
      <c r="D28" s="63"/>
      <c r="E28" s="58">
        <v>2059.3000000000002</v>
      </c>
    </row>
    <row r="29" spans="1:5" s="59" customFormat="1" ht="25.2" customHeight="1" x14ac:dyDescent="0.25">
      <c r="A29" s="61" t="s">
        <v>112</v>
      </c>
      <c r="B29" s="62"/>
      <c r="C29" s="62"/>
      <c r="D29" s="63"/>
      <c r="E29" s="58">
        <v>2229.1999999999998</v>
      </c>
    </row>
    <row r="30" spans="1:5" s="59" customFormat="1" ht="30" customHeight="1" x14ac:dyDescent="0.25">
      <c r="A30" s="61" t="s">
        <v>113</v>
      </c>
      <c r="B30" s="62"/>
      <c r="C30" s="62"/>
      <c r="D30" s="63"/>
      <c r="E30" s="58">
        <v>6217.7</v>
      </c>
    </row>
    <row r="31" spans="1:5" s="59" customFormat="1" ht="54" customHeight="1" x14ac:dyDescent="0.25">
      <c r="A31" s="61" t="s">
        <v>114</v>
      </c>
      <c r="B31" s="62"/>
      <c r="C31" s="62"/>
      <c r="D31" s="63"/>
      <c r="E31" s="58">
        <v>7986.5</v>
      </c>
    </row>
    <row r="32" spans="1:5" s="59" customFormat="1" ht="21" customHeight="1" x14ac:dyDescent="0.25">
      <c r="A32" s="61" t="s">
        <v>115</v>
      </c>
      <c r="B32" s="62"/>
      <c r="C32" s="62"/>
      <c r="D32" s="63"/>
      <c r="E32" s="58">
        <v>100000</v>
      </c>
    </row>
    <row r="33" spans="1:5" s="59" customFormat="1" ht="28.8" customHeight="1" x14ac:dyDescent="0.25">
      <c r="A33" s="61" t="s">
        <v>116</v>
      </c>
      <c r="B33" s="62"/>
      <c r="C33" s="62"/>
      <c r="D33" s="63"/>
      <c r="E33" s="58">
        <v>10945.3</v>
      </c>
    </row>
    <row r="34" spans="1:5" s="59" customFormat="1" x14ac:dyDescent="0.25">
      <c r="A34" s="61" t="s">
        <v>117</v>
      </c>
      <c r="B34" s="62"/>
      <c r="C34" s="62"/>
      <c r="D34" s="63"/>
      <c r="E34" s="58">
        <v>5700</v>
      </c>
    </row>
    <row r="35" spans="1:5" s="59" customFormat="1" x14ac:dyDescent="0.25">
      <c r="A35" s="61" t="s">
        <v>118</v>
      </c>
      <c r="B35" s="62"/>
      <c r="C35" s="62"/>
      <c r="D35" s="63"/>
      <c r="E35" s="58">
        <v>527.4</v>
      </c>
    </row>
    <row r="36" spans="1:5" s="59" customFormat="1" ht="46.2" customHeight="1" x14ac:dyDescent="0.25">
      <c r="A36" s="61" t="s">
        <v>119</v>
      </c>
      <c r="B36" s="62"/>
      <c r="C36" s="62"/>
      <c r="D36" s="63"/>
      <c r="E36" s="58">
        <v>3756.8</v>
      </c>
    </row>
    <row r="37" spans="1:5" s="59" customFormat="1" ht="21.6" customHeight="1" x14ac:dyDescent="0.25">
      <c r="A37" s="61" t="s">
        <v>120</v>
      </c>
      <c r="B37" s="62"/>
      <c r="C37" s="62"/>
      <c r="D37" s="63"/>
      <c r="E37" s="58">
        <v>1000</v>
      </c>
    </row>
    <row r="38" spans="1:5" s="59" customFormat="1" ht="18" customHeight="1" x14ac:dyDescent="0.25">
      <c r="A38" s="61" t="s">
        <v>121</v>
      </c>
      <c r="B38" s="62"/>
      <c r="C38" s="62"/>
      <c r="D38" s="63"/>
      <c r="E38" s="58">
        <v>220</v>
      </c>
    </row>
    <row r="39" spans="1:5" s="59" customFormat="1" ht="43.2" customHeight="1" x14ac:dyDescent="0.25">
      <c r="A39" s="61" t="s">
        <v>122</v>
      </c>
      <c r="B39" s="62"/>
      <c r="C39" s="62"/>
      <c r="D39" s="63"/>
      <c r="E39" s="58">
        <v>1486.4</v>
      </c>
    </row>
    <row r="40" spans="1:5" s="59" customFormat="1" x14ac:dyDescent="0.25">
      <c r="A40" s="61" t="s">
        <v>123</v>
      </c>
      <c r="B40" s="62"/>
      <c r="C40" s="62"/>
      <c r="D40" s="63"/>
      <c r="E40" s="58">
        <v>16.100000000000001</v>
      </c>
    </row>
    <row r="41" spans="1:5" s="59" customFormat="1" ht="46.2" customHeight="1" x14ac:dyDescent="0.25">
      <c r="A41" s="61" t="s">
        <v>124</v>
      </c>
      <c r="B41" s="62"/>
      <c r="C41" s="62"/>
      <c r="D41" s="63"/>
      <c r="E41" s="58">
        <v>147.1</v>
      </c>
    </row>
    <row r="42" spans="1:5" s="59" customFormat="1" ht="30" customHeight="1" x14ac:dyDescent="0.25">
      <c r="A42" s="61" t="s">
        <v>125</v>
      </c>
      <c r="B42" s="62"/>
      <c r="C42" s="62"/>
      <c r="D42" s="63"/>
      <c r="E42" s="58">
        <v>13.5</v>
      </c>
    </row>
    <row r="43" spans="1:5" s="59" customFormat="1" x14ac:dyDescent="0.25">
      <c r="A43" s="61" t="s">
        <v>126</v>
      </c>
      <c r="B43" s="62"/>
      <c r="C43" s="62"/>
      <c r="D43" s="63"/>
      <c r="E43" s="58">
        <v>29</v>
      </c>
    </row>
    <row r="44" spans="1:5" s="59" customFormat="1" ht="18.600000000000001" customHeight="1" x14ac:dyDescent="0.25">
      <c r="A44" s="61" t="s">
        <v>127</v>
      </c>
      <c r="B44" s="62"/>
      <c r="C44" s="62"/>
      <c r="D44" s="63"/>
      <c r="E44" s="58">
        <v>14.8</v>
      </c>
    </row>
    <row r="45" spans="1:5" x14ac:dyDescent="0.25">
      <c r="A45" s="49" t="s">
        <v>5</v>
      </c>
      <c r="B45" s="50"/>
      <c r="C45" s="50"/>
      <c r="D45" s="50"/>
      <c r="E45" s="12">
        <f>'Муниципальные районы'!B32+'Муниципальные районы'!B31-Учреждения!E5</f>
        <v>679648.79532000003</v>
      </c>
    </row>
    <row r="46" spans="1:5" x14ac:dyDescent="0.25">
      <c r="A46" s="14"/>
      <c r="B46" s="15"/>
      <c r="C46" s="15"/>
      <c r="D46" s="6"/>
      <c r="E46" s="16"/>
    </row>
    <row r="47" spans="1:5" x14ac:dyDescent="0.25">
      <c r="A47" s="51" t="s">
        <v>14</v>
      </c>
      <c r="B47" s="53" t="s">
        <v>6</v>
      </c>
      <c r="C47" s="54" t="s">
        <v>7</v>
      </c>
      <c r="D47" s="54"/>
      <c r="E47" s="54"/>
    </row>
    <row r="48" spans="1:5" ht="82.8" x14ac:dyDescent="0.25">
      <c r="A48" s="52"/>
      <c r="B48" s="53"/>
      <c r="C48" s="17" t="s">
        <v>8</v>
      </c>
      <c r="D48" s="17" t="s">
        <v>9</v>
      </c>
      <c r="E48" s="17" t="s">
        <v>10</v>
      </c>
    </row>
    <row r="49" spans="1:6" x14ac:dyDescent="0.25">
      <c r="A49" s="18" t="s">
        <v>57</v>
      </c>
      <c r="B49" s="41">
        <v>1947.4137599999999</v>
      </c>
      <c r="C49" s="41">
        <v>291.56056000000001</v>
      </c>
      <c r="D49" s="41"/>
      <c r="E49" s="41"/>
      <c r="F49" s="40"/>
    </row>
    <row r="50" spans="1:6" x14ac:dyDescent="0.25">
      <c r="A50" s="18" t="s">
        <v>58</v>
      </c>
      <c r="B50" s="41">
        <v>150</v>
      </c>
      <c r="C50" s="41"/>
      <c r="D50" s="41"/>
      <c r="E50" s="41"/>
      <c r="F50" s="40"/>
    </row>
    <row r="51" spans="1:6" x14ac:dyDescent="0.25">
      <c r="A51" s="18" t="s">
        <v>59</v>
      </c>
      <c r="B51" s="41">
        <v>2187.0064000000002</v>
      </c>
      <c r="C51" s="41"/>
      <c r="D51" s="41">
        <v>749</v>
      </c>
      <c r="E51" s="41"/>
      <c r="F51" s="40"/>
    </row>
    <row r="52" spans="1:6" x14ac:dyDescent="0.25">
      <c r="A52" s="18" t="s">
        <v>60</v>
      </c>
      <c r="B52" s="41">
        <v>13874.821099999999</v>
      </c>
      <c r="C52" s="41">
        <v>1701.1257599999999</v>
      </c>
      <c r="D52" s="41">
        <v>5395.8613299999997</v>
      </c>
      <c r="E52" s="41"/>
      <c r="F52" s="40"/>
    </row>
    <row r="53" spans="1:6" ht="27.6" x14ac:dyDescent="0.25">
      <c r="A53" s="18" t="s">
        <v>61</v>
      </c>
      <c r="B53" s="41">
        <v>10472.245650000001</v>
      </c>
      <c r="C53" s="41">
        <v>522.53835000000004</v>
      </c>
      <c r="D53" s="41">
        <v>1364.88834</v>
      </c>
      <c r="E53" s="41"/>
      <c r="F53" s="40"/>
    </row>
    <row r="54" spans="1:6" x14ac:dyDescent="0.25">
      <c r="A54" s="18" t="s">
        <v>62</v>
      </c>
      <c r="B54" s="41">
        <v>24666.727589999999</v>
      </c>
      <c r="C54" s="41">
        <v>3820</v>
      </c>
      <c r="D54" s="41">
        <v>1634.018</v>
      </c>
      <c r="E54" s="41"/>
      <c r="F54" s="40"/>
    </row>
    <row r="55" spans="1:6" x14ac:dyDescent="0.25">
      <c r="A55" s="18" t="s">
        <v>63</v>
      </c>
      <c r="B55" s="41">
        <v>1361.9482499999999</v>
      </c>
      <c r="C55" s="41">
        <v>1300</v>
      </c>
      <c r="D55" s="41"/>
      <c r="E55" s="41"/>
      <c r="F55" s="40"/>
    </row>
    <row r="56" spans="1:6" ht="27.6" x14ac:dyDescent="0.25">
      <c r="A56" s="18" t="s">
        <v>64</v>
      </c>
      <c r="B56" s="41">
        <v>194936.07383000001</v>
      </c>
      <c r="C56" s="41"/>
      <c r="D56" s="41"/>
      <c r="E56" s="41"/>
      <c r="F56" s="40"/>
    </row>
    <row r="57" spans="1:6" x14ac:dyDescent="0.25">
      <c r="A57" s="18" t="s">
        <v>65</v>
      </c>
      <c r="B57" s="41">
        <v>7960.2083199999997</v>
      </c>
      <c r="C57" s="41"/>
      <c r="D57" s="41"/>
      <c r="E57" s="41"/>
      <c r="F57" s="40"/>
    </row>
    <row r="58" spans="1:6" x14ac:dyDescent="0.25">
      <c r="A58" s="18" t="s">
        <v>66</v>
      </c>
      <c r="B58" s="41">
        <v>74427.85729</v>
      </c>
      <c r="C58" s="41"/>
      <c r="D58" s="41">
        <v>1500</v>
      </c>
      <c r="E58" s="41">
        <v>32677.755000000001</v>
      </c>
      <c r="F58" s="40"/>
    </row>
    <row r="59" spans="1:6" x14ac:dyDescent="0.25">
      <c r="A59" s="18" t="s">
        <v>67</v>
      </c>
      <c r="B59" s="41">
        <v>49326.152829999999</v>
      </c>
      <c r="C59" s="41"/>
      <c r="D59" s="41"/>
      <c r="E59" s="41">
        <v>500</v>
      </c>
      <c r="F59" s="40"/>
    </row>
    <row r="60" spans="1:6" x14ac:dyDescent="0.25">
      <c r="A60" s="18" t="s">
        <v>68</v>
      </c>
      <c r="B60" s="41">
        <v>353790.16886999999</v>
      </c>
      <c r="C60" s="41">
        <v>1200</v>
      </c>
      <c r="D60" s="41">
        <v>362.4</v>
      </c>
      <c r="E60" s="41">
        <v>246418.17553000001</v>
      </c>
      <c r="F60" s="40"/>
    </row>
    <row r="61" spans="1:6" ht="27.6" x14ac:dyDescent="0.25">
      <c r="A61" s="18" t="s">
        <v>69</v>
      </c>
      <c r="B61" s="41">
        <v>239243.32944</v>
      </c>
      <c r="C61" s="41">
        <v>7050</v>
      </c>
      <c r="D61" s="41"/>
      <c r="E61" s="41">
        <v>162856.17149000001</v>
      </c>
      <c r="F61" s="40"/>
    </row>
    <row r="62" spans="1:6" x14ac:dyDescent="0.25">
      <c r="A62" s="18" t="s">
        <v>70</v>
      </c>
      <c r="B62" s="41">
        <v>21527.07359</v>
      </c>
      <c r="C62" s="41"/>
      <c r="D62" s="41">
        <v>614.33411000000001</v>
      </c>
      <c r="E62" s="41"/>
      <c r="F62" s="40"/>
    </row>
    <row r="63" spans="1:6" x14ac:dyDescent="0.25">
      <c r="A63" s="18" t="s">
        <v>71</v>
      </c>
      <c r="B63" s="41">
        <v>9992.0303000000004</v>
      </c>
      <c r="C63" s="41">
        <v>5220.375</v>
      </c>
      <c r="D63" s="41">
        <v>540.53330000000005</v>
      </c>
      <c r="E63" s="41"/>
      <c r="F63" s="40"/>
    </row>
    <row r="64" spans="1:6" x14ac:dyDescent="0.25">
      <c r="A64" s="18" t="s">
        <v>72</v>
      </c>
      <c r="B64" s="41">
        <v>2151.9332199999999</v>
      </c>
      <c r="C64" s="41">
        <v>1400</v>
      </c>
      <c r="D64" s="41"/>
      <c r="E64" s="41"/>
      <c r="F64" s="40"/>
    </row>
    <row r="65" spans="1:6" x14ac:dyDescent="0.25">
      <c r="A65" s="18" t="s">
        <v>73</v>
      </c>
      <c r="B65" s="41">
        <v>2138.6358700000001</v>
      </c>
      <c r="C65" s="41">
        <v>700</v>
      </c>
      <c r="D65" s="41"/>
      <c r="E65" s="41"/>
      <c r="F65" s="40"/>
    </row>
    <row r="66" spans="1:6" x14ac:dyDescent="0.25">
      <c r="A66" s="18" t="s">
        <v>74</v>
      </c>
      <c r="B66" s="41">
        <v>7481.2872399999997</v>
      </c>
      <c r="C66" s="41">
        <v>2400</v>
      </c>
      <c r="D66" s="41">
        <v>862</v>
      </c>
      <c r="E66" s="41">
        <v>1165.5949499999999</v>
      </c>
      <c r="F66" s="40"/>
    </row>
    <row r="67" spans="1:6" x14ac:dyDescent="0.25">
      <c r="A67" s="18" t="s">
        <v>75</v>
      </c>
      <c r="B67" s="41">
        <v>2810.9520000000002</v>
      </c>
      <c r="C67" s="41"/>
      <c r="D67" s="41"/>
      <c r="E67" s="41"/>
      <c r="F67" s="40"/>
    </row>
    <row r="68" spans="1:6" x14ac:dyDescent="0.25">
      <c r="A68" s="18" t="s">
        <v>76</v>
      </c>
      <c r="B68" s="41">
        <v>168672.69925000001</v>
      </c>
      <c r="C68" s="41">
        <v>100</v>
      </c>
      <c r="D68" s="41"/>
      <c r="E68" s="41"/>
      <c r="F68" s="40"/>
    </row>
    <row r="69" spans="1:6" x14ac:dyDescent="0.25">
      <c r="A69" s="18" t="s">
        <v>77</v>
      </c>
      <c r="B69" s="41">
        <v>14362.834999999999</v>
      </c>
      <c r="C69" s="41">
        <v>7000</v>
      </c>
      <c r="D69" s="41"/>
      <c r="E69" s="41"/>
      <c r="F69" s="40"/>
    </row>
    <row r="70" spans="1:6" x14ac:dyDescent="0.25">
      <c r="A70" s="18" t="s">
        <v>78</v>
      </c>
      <c r="B70" s="41">
        <v>6.1</v>
      </c>
      <c r="C70" s="41"/>
      <c r="D70" s="41"/>
      <c r="E70" s="41"/>
      <c r="F70" s="40"/>
    </row>
    <row r="71" spans="1:6" x14ac:dyDescent="0.25">
      <c r="A71" s="18" t="s">
        <v>79</v>
      </c>
      <c r="B71" s="41">
        <v>1544.75</v>
      </c>
      <c r="C71" s="41">
        <v>1500</v>
      </c>
      <c r="D71" s="41"/>
      <c r="E71" s="41"/>
      <c r="F71" s="40"/>
    </row>
    <row r="72" spans="1:6" x14ac:dyDescent="0.25">
      <c r="A72" s="18" t="s">
        <v>80</v>
      </c>
      <c r="B72" s="41">
        <v>603.45267999999999</v>
      </c>
      <c r="C72" s="41">
        <v>493.58774</v>
      </c>
      <c r="D72" s="41"/>
      <c r="E72" s="41"/>
      <c r="F72" s="40"/>
    </row>
    <row r="73" spans="1:6" x14ac:dyDescent="0.25">
      <c r="A73" s="18" t="s">
        <v>81</v>
      </c>
      <c r="B73" s="41">
        <v>121713.08237</v>
      </c>
      <c r="C73" s="41">
        <v>17080</v>
      </c>
      <c r="D73" s="41">
        <v>6334.3</v>
      </c>
      <c r="E73" s="41"/>
      <c r="F73" s="40"/>
    </row>
    <row r="74" spans="1:6" ht="27.6" x14ac:dyDescent="0.25">
      <c r="A74" s="18" t="s">
        <v>82</v>
      </c>
      <c r="B74" s="41">
        <v>200.72431</v>
      </c>
      <c r="C74" s="41">
        <v>120.73295</v>
      </c>
      <c r="D74" s="41">
        <v>36.461359999999999</v>
      </c>
      <c r="E74" s="41"/>
      <c r="F74" s="40"/>
    </row>
    <row r="75" spans="1:6" x14ac:dyDescent="0.25">
      <c r="A75" s="18" t="s">
        <v>83</v>
      </c>
      <c r="B75" s="41">
        <v>29459.86145</v>
      </c>
      <c r="C75" s="41">
        <v>1600</v>
      </c>
      <c r="D75" s="41"/>
      <c r="E75" s="41"/>
      <c r="F75" s="40"/>
    </row>
    <row r="76" spans="1:6" x14ac:dyDescent="0.25">
      <c r="A76" s="18" t="s">
        <v>84</v>
      </c>
      <c r="B76" s="41">
        <v>1128.3209400000001</v>
      </c>
      <c r="C76" s="41"/>
      <c r="D76" s="41">
        <v>192</v>
      </c>
      <c r="E76" s="41"/>
      <c r="F76" s="40"/>
    </row>
    <row r="77" spans="1:6" x14ac:dyDescent="0.25">
      <c r="A77" s="18" t="s">
        <v>85</v>
      </c>
      <c r="B77" s="41">
        <v>253.63578999999999</v>
      </c>
      <c r="C77" s="41">
        <v>211.83579</v>
      </c>
      <c r="D77" s="41"/>
      <c r="E77" s="41"/>
      <c r="F77" s="40"/>
    </row>
    <row r="78" spans="1:6" ht="27.6" x14ac:dyDescent="0.25">
      <c r="A78" s="18" t="s">
        <v>86</v>
      </c>
      <c r="B78" s="41">
        <v>2103.0153799999998</v>
      </c>
      <c r="C78" s="41">
        <v>1740.91077</v>
      </c>
      <c r="D78" s="41"/>
      <c r="E78" s="41"/>
      <c r="F78" s="40"/>
    </row>
    <row r="79" spans="1:6" ht="27.6" x14ac:dyDescent="0.25">
      <c r="A79" s="18" t="s">
        <v>87</v>
      </c>
      <c r="B79" s="41">
        <v>10096.746859999999</v>
      </c>
      <c r="C79" s="41"/>
      <c r="D79" s="41"/>
      <c r="E79" s="41"/>
      <c r="F79" s="40"/>
    </row>
    <row r="80" spans="1:6" ht="27.6" x14ac:dyDescent="0.25">
      <c r="A80" s="18" t="s">
        <v>88</v>
      </c>
      <c r="B80" s="41">
        <v>3686.3188399999999</v>
      </c>
      <c r="C80" s="41"/>
      <c r="D80" s="41"/>
      <c r="E80" s="41"/>
      <c r="F80" s="40"/>
    </row>
    <row r="81" spans="1:6" ht="27.6" x14ac:dyDescent="0.25">
      <c r="A81" s="18" t="s">
        <v>89</v>
      </c>
      <c r="B81" s="41">
        <v>3815.23029</v>
      </c>
      <c r="C81" s="41"/>
      <c r="D81" s="41">
        <v>1000</v>
      </c>
      <c r="E81" s="41">
        <v>648.89959999999996</v>
      </c>
      <c r="F81" s="40"/>
    </row>
    <row r="82" spans="1:6" x14ac:dyDescent="0.25">
      <c r="A82" s="19" t="s">
        <v>90</v>
      </c>
      <c r="B82" s="42">
        <v>1378092.6387100001</v>
      </c>
      <c r="C82" s="42">
        <v>55452.666920000003</v>
      </c>
      <c r="D82" s="42">
        <v>20585.796439999998</v>
      </c>
      <c r="E82" s="42">
        <v>444266.59656999999</v>
      </c>
      <c r="F82" s="40"/>
    </row>
    <row r="83" spans="1:6" x14ac:dyDescent="0.25">
      <c r="B83" s="40"/>
      <c r="C83" s="40"/>
      <c r="D83" s="40"/>
      <c r="E83" s="40"/>
    </row>
  </sheetData>
  <mergeCells count="45">
    <mergeCell ref="A42:D42"/>
    <mergeCell ref="A43:D43"/>
    <mergeCell ref="A44:D44"/>
    <mergeCell ref="A10:D10"/>
    <mergeCell ref="A37:D37"/>
    <mergeCell ref="A38:D38"/>
    <mergeCell ref="A39:D39"/>
    <mergeCell ref="A40:D40"/>
    <mergeCell ref="A41:D41"/>
    <mergeCell ref="A32:D32"/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1:E1"/>
    <mergeCell ref="A2:E2"/>
    <mergeCell ref="A5:D5"/>
    <mergeCell ref="A45:D45"/>
    <mergeCell ref="A47:A48"/>
    <mergeCell ref="B47:B48"/>
    <mergeCell ref="C47:E47"/>
    <mergeCell ref="A7:D7"/>
    <mergeCell ref="A8:D8"/>
    <mergeCell ref="A9:D9"/>
    <mergeCell ref="A11:D11"/>
    <mergeCell ref="A12:D12"/>
    <mergeCell ref="A13:D13"/>
    <mergeCell ref="A14:D14"/>
    <mergeCell ref="A15:D15"/>
    <mergeCell ref="A16:D16"/>
  </mergeCells>
  <pageMargins left="0.70866141732283472" right="0.17" top="0.35" bottom="0.34" header="0.31496062992125984" footer="0.2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view="pageBreakPreview" zoomScaleNormal="100" zoomScaleSheetLayoutView="100" workbookViewId="0">
      <selection activeCell="A4" sqref="A4:XFD29"/>
    </sheetView>
  </sheetViews>
  <sheetFormatPr defaultColWidth="8.77734375" defaultRowHeight="13.8" x14ac:dyDescent="0.25"/>
  <cols>
    <col min="1" max="1" width="32.6640625" style="30" customWidth="1"/>
    <col min="2" max="2" width="13.21875" style="30" customWidth="1"/>
    <col min="3" max="3" width="13.109375" style="30" customWidth="1"/>
    <col min="4" max="4" width="13" style="30" customWidth="1"/>
    <col min="5" max="5" width="13.21875" style="30" customWidth="1"/>
    <col min="6" max="7" width="13.77734375" style="30" customWidth="1"/>
    <col min="8" max="8" width="12.77734375" style="30" customWidth="1"/>
    <col min="9" max="9" width="13" style="30" customWidth="1"/>
    <col min="10" max="10" width="12.77734375" style="30" customWidth="1"/>
    <col min="11" max="11" width="11" style="30" customWidth="1"/>
    <col min="12" max="12" width="13.5546875" style="30" customWidth="1"/>
    <col min="13" max="13" width="13.21875" style="30" customWidth="1"/>
    <col min="14" max="14" width="13" style="30" customWidth="1"/>
    <col min="15" max="15" width="13.6640625" style="30" customWidth="1"/>
    <col min="16" max="16384" width="8.77734375" style="30"/>
  </cols>
  <sheetData>
    <row r="1" spans="1:20" s="27" customFormat="1" ht="15.6" x14ac:dyDescent="0.3">
      <c r="A1" s="26" t="s">
        <v>56</v>
      </c>
      <c r="C1" s="28" t="s">
        <v>13</v>
      </c>
    </row>
    <row r="2" spans="1:20" x14ac:dyDescent="0.25">
      <c r="A2" s="29" t="str">
        <f>TEXT(EndData2,"[$-FC19]ДД.ММ.ГГГ")</f>
        <v>11.06.2021</v>
      </c>
      <c r="B2" s="29">
        <f>A2+1</f>
        <v>44359</v>
      </c>
      <c r="C2" s="25" t="str">
        <f>TEXT(B2,"[$-FC19]ДД.ММ.ГГГ")</f>
        <v>12.06.2021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52.8" x14ac:dyDescent="0.25">
      <c r="A4" s="20" t="s">
        <v>30</v>
      </c>
      <c r="B4" s="23"/>
      <c r="C4" s="23"/>
      <c r="D4" s="23">
        <v>24000</v>
      </c>
      <c r="E4" s="23"/>
      <c r="F4" s="23"/>
      <c r="G4" s="23"/>
      <c r="H4" s="23"/>
      <c r="I4" s="23"/>
      <c r="J4" s="23"/>
      <c r="K4" s="23">
        <v>5674</v>
      </c>
      <c r="L4" s="23"/>
      <c r="M4" s="23"/>
      <c r="N4" s="23"/>
      <c r="O4" s="23"/>
      <c r="P4" s="43">
        <v>29674</v>
      </c>
      <c r="Q4" s="31"/>
      <c r="R4" s="31"/>
      <c r="S4" s="31"/>
      <c r="T4" s="31"/>
    </row>
    <row r="5" spans="1:20" ht="39.6" x14ac:dyDescent="0.25">
      <c r="A5" s="20" t="s">
        <v>31</v>
      </c>
      <c r="B5" s="23">
        <v>100</v>
      </c>
      <c r="C5" s="23"/>
      <c r="D5" s="23"/>
      <c r="E5" s="23"/>
      <c r="F5" s="23"/>
      <c r="G5" s="23"/>
      <c r="H5" s="23"/>
      <c r="I5" s="23"/>
      <c r="J5" s="23"/>
      <c r="K5" s="23">
        <v>922.56299999999999</v>
      </c>
      <c r="L5" s="23"/>
      <c r="M5" s="23"/>
      <c r="N5" s="23"/>
      <c r="O5" s="23"/>
      <c r="P5" s="43">
        <v>1022.563</v>
      </c>
      <c r="Q5" s="31"/>
      <c r="R5" s="31"/>
      <c r="S5" s="31"/>
      <c r="T5" s="31"/>
    </row>
    <row r="6" spans="1:20" ht="52.8" x14ac:dyDescent="0.25">
      <c r="A6" s="20" t="s">
        <v>32</v>
      </c>
      <c r="B6" s="23">
        <v>7500</v>
      </c>
      <c r="C6" s="23"/>
      <c r="D6" s="23">
        <v>4000</v>
      </c>
      <c r="E6" s="23"/>
      <c r="F6" s="23"/>
      <c r="G6" s="23"/>
      <c r="H6" s="23"/>
      <c r="I6" s="23"/>
      <c r="J6" s="23"/>
      <c r="K6" s="23">
        <v>5471.3</v>
      </c>
      <c r="L6" s="23"/>
      <c r="M6" s="23"/>
      <c r="N6" s="23"/>
      <c r="O6" s="23"/>
      <c r="P6" s="43">
        <v>16971.3</v>
      </c>
      <c r="Q6" s="31"/>
      <c r="R6" s="31"/>
      <c r="S6" s="31"/>
      <c r="T6" s="31"/>
    </row>
    <row r="7" spans="1:20" ht="118.8" x14ac:dyDescent="0.25">
      <c r="A7" s="20" t="s">
        <v>33</v>
      </c>
      <c r="B7" s="23">
        <v>946.02793999999994</v>
      </c>
      <c r="C7" s="23">
        <v>5236.4678100000001</v>
      </c>
      <c r="D7" s="23"/>
      <c r="E7" s="23"/>
      <c r="F7" s="23"/>
      <c r="G7" s="23">
        <v>400</v>
      </c>
      <c r="H7" s="23"/>
      <c r="I7" s="23"/>
      <c r="J7" s="23"/>
      <c r="K7" s="23"/>
      <c r="L7" s="23"/>
      <c r="M7" s="23"/>
      <c r="N7" s="23"/>
      <c r="O7" s="23"/>
      <c r="P7" s="43">
        <v>6582.49575</v>
      </c>
      <c r="Q7" s="31"/>
      <c r="R7" s="31"/>
      <c r="S7" s="31"/>
      <c r="T7" s="31"/>
    </row>
    <row r="8" spans="1:20" ht="92.4" x14ac:dyDescent="0.25">
      <c r="A8" s="20" t="s">
        <v>34</v>
      </c>
      <c r="B8" s="23">
        <v>2457.7449999999999</v>
      </c>
      <c r="C8" s="23">
        <v>2112.7591400000001</v>
      </c>
      <c r="D8" s="23">
        <v>255</v>
      </c>
      <c r="E8" s="23">
        <v>163</v>
      </c>
      <c r="F8" s="23">
        <v>60</v>
      </c>
      <c r="G8" s="23">
        <v>170.4</v>
      </c>
      <c r="H8" s="23">
        <v>59</v>
      </c>
      <c r="I8" s="23">
        <v>38</v>
      </c>
      <c r="J8" s="23">
        <v>447.50979999999998</v>
      </c>
      <c r="K8" s="23">
        <v>117</v>
      </c>
      <c r="L8" s="23">
        <v>196.32</v>
      </c>
      <c r="M8" s="23">
        <v>173.274</v>
      </c>
      <c r="N8" s="23">
        <v>426.04755999999998</v>
      </c>
      <c r="O8" s="23">
        <v>174.9162</v>
      </c>
      <c r="P8" s="43">
        <v>6850.9717000000001</v>
      </c>
      <c r="Q8" s="31"/>
      <c r="R8" s="31"/>
      <c r="S8" s="31"/>
      <c r="T8" s="31"/>
    </row>
    <row r="9" spans="1:20" ht="118.8" x14ac:dyDescent="0.25">
      <c r="A9" s="20" t="s">
        <v>35</v>
      </c>
      <c r="B9" s="23"/>
      <c r="C9" s="23">
        <v>600</v>
      </c>
      <c r="D9" s="23"/>
      <c r="E9" s="23"/>
      <c r="F9" s="23"/>
      <c r="G9" s="23"/>
      <c r="H9" s="23"/>
      <c r="I9" s="23"/>
      <c r="J9" s="23">
        <v>50</v>
      </c>
      <c r="K9" s="23"/>
      <c r="L9" s="23"/>
      <c r="M9" s="23"/>
      <c r="N9" s="23"/>
      <c r="O9" s="23"/>
      <c r="P9" s="43">
        <v>650</v>
      </c>
      <c r="Q9" s="31"/>
      <c r="R9" s="31"/>
      <c r="S9" s="31"/>
      <c r="T9" s="31"/>
    </row>
    <row r="10" spans="1:20" ht="105.6" x14ac:dyDescent="0.25">
      <c r="A10" s="20" t="s">
        <v>36</v>
      </c>
      <c r="B10" s="23"/>
      <c r="C10" s="23">
        <v>4813.6459100000002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43">
        <v>4813.6459100000002</v>
      </c>
      <c r="Q10" s="31"/>
      <c r="R10" s="31"/>
      <c r="S10" s="31"/>
      <c r="T10" s="31"/>
    </row>
    <row r="11" spans="1:20" ht="105.6" x14ac:dyDescent="0.25">
      <c r="A11" s="20" t="s">
        <v>37</v>
      </c>
      <c r="B11" s="23">
        <v>400</v>
      </c>
      <c r="C11" s="23">
        <v>303.04969999999997</v>
      </c>
      <c r="D11" s="23"/>
      <c r="E11" s="23"/>
      <c r="F11" s="23"/>
      <c r="G11" s="23"/>
      <c r="H11" s="23"/>
      <c r="I11" s="23"/>
      <c r="J11" s="23">
        <v>45</v>
      </c>
      <c r="K11" s="23"/>
      <c r="L11" s="23"/>
      <c r="M11" s="23"/>
      <c r="N11" s="23"/>
      <c r="O11" s="23"/>
      <c r="P11" s="43">
        <v>748.04970000000003</v>
      </c>
      <c r="Q11" s="31"/>
      <c r="R11" s="31"/>
      <c r="S11" s="31"/>
      <c r="T11" s="31"/>
    </row>
    <row r="12" spans="1:20" ht="356.4" x14ac:dyDescent="0.25">
      <c r="A12" s="20" t="s">
        <v>38</v>
      </c>
      <c r="B12" s="23"/>
      <c r="C12" s="23">
        <v>6742.90146</v>
      </c>
      <c r="D12" s="23">
        <v>3000</v>
      </c>
      <c r="E12" s="23">
        <v>1880</v>
      </c>
      <c r="F12" s="23">
        <v>127.15</v>
      </c>
      <c r="G12" s="23">
        <v>4852.9160000000002</v>
      </c>
      <c r="H12" s="23">
        <v>1251.0550000000001</v>
      </c>
      <c r="I12" s="23">
        <v>291</v>
      </c>
      <c r="J12" s="23">
        <v>3500</v>
      </c>
      <c r="K12" s="23">
        <v>2050</v>
      </c>
      <c r="L12" s="23">
        <v>1000</v>
      </c>
      <c r="M12" s="23">
        <v>2000</v>
      </c>
      <c r="N12" s="23">
        <v>500</v>
      </c>
      <c r="O12" s="23">
        <v>1580</v>
      </c>
      <c r="P12" s="43">
        <v>28775.02246</v>
      </c>
      <c r="Q12" s="31"/>
      <c r="R12" s="31"/>
      <c r="S12" s="31"/>
      <c r="T12" s="31"/>
    </row>
    <row r="13" spans="1:20" ht="171.6" x14ac:dyDescent="0.25">
      <c r="A13" s="20" t="s">
        <v>39</v>
      </c>
      <c r="B13" s="23">
        <v>108917.52172999999</v>
      </c>
      <c r="C13" s="23">
        <v>40100</v>
      </c>
      <c r="D13" s="23">
        <v>32832.730000000003</v>
      </c>
      <c r="E13" s="23">
        <v>13980</v>
      </c>
      <c r="F13" s="23"/>
      <c r="G13" s="23">
        <v>5662.6</v>
      </c>
      <c r="H13" s="23">
        <v>15036</v>
      </c>
      <c r="I13" s="23"/>
      <c r="J13" s="23"/>
      <c r="K13" s="23">
        <v>7161.08</v>
      </c>
      <c r="L13" s="23">
        <v>15044.855</v>
      </c>
      <c r="M13" s="23">
        <v>7198</v>
      </c>
      <c r="N13" s="23"/>
      <c r="O13" s="23">
        <v>10043.116</v>
      </c>
      <c r="P13" s="43">
        <v>255975.90273</v>
      </c>
      <c r="Q13" s="31"/>
      <c r="R13" s="31"/>
      <c r="S13" s="31"/>
      <c r="T13" s="31"/>
    </row>
    <row r="14" spans="1:20" ht="105.6" x14ac:dyDescent="0.25">
      <c r="A14" s="20" t="s">
        <v>40</v>
      </c>
      <c r="B14" s="23">
        <v>3095.2381</v>
      </c>
      <c r="C14" s="23">
        <v>2000.00056</v>
      </c>
      <c r="D14" s="23"/>
      <c r="E14" s="23"/>
      <c r="F14" s="23"/>
      <c r="G14" s="23"/>
      <c r="H14" s="23"/>
      <c r="I14" s="23"/>
      <c r="J14" s="23">
        <v>380.29586</v>
      </c>
      <c r="K14" s="23"/>
      <c r="L14" s="23">
        <v>500</v>
      </c>
      <c r="M14" s="23"/>
      <c r="N14" s="23"/>
      <c r="O14" s="23"/>
      <c r="P14" s="43">
        <v>5975.5345200000002</v>
      </c>
      <c r="Q14" s="31"/>
      <c r="R14" s="31"/>
      <c r="S14" s="31"/>
      <c r="T14" s="31"/>
    </row>
    <row r="15" spans="1:20" ht="145.19999999999999" x14ac:dyDescent="0.25">
      <c r="A15" s="20" t="s">
        <v>41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>
        <v>4</v>
      </c>
      <c r="N15" s="23"/>
      <c r="O15" s="23"/>
      <c r="P15" s="43">
        <v>4</v>
      </c>
      <c r="Q15" s="31"/>
      <c r="R15" s="31"/>
      <c r="S15" s="31"/>
      <c r="T15" s="31"/>
    </row>
    <row r="16" spans="1:20" ht="132" x14ac:dyDescent="0.25">
      <c r="A16" s="20" t="s">
        <v>42</v>
      </c>
      <c r="B16" s="23">
        <v>8000</v>
      </c>
      <c r="C16" s="23">
        <v>3206.45</v>
      </c>
      <c r="D16" s="23"/>
      <c r="E16" s="23"/>
      <c r="F16" s="23"/>
      <c r="G16" s="23"/>
      <c r="H16" s="23">
        <v>87.946250000000006</v>
      </c>
      <c r="I16" s="23"/>
      <c r="J16" s="23"/>
      <c r="K16" s="23"/>
      <c r="L16" s="23">
        <v>615.29999999999995</v>
      </c>
      <c r="M16" s="23"/>
      <c r="N16" s="23"/>
      <c r="O16" s="23"/>
      <c r="P16" s="43">
        <v>11909.696250000001</v>
      </c>
      <c r="Q16" s="31"/>
      <c r="R16" s="31"/>
      <c r="S16" s="31"/>
      <c r="T16" s="31"/>
    </row>
    <row r="17" spans="1:20" ht="145.19999999999999" x14ac:dyDescent="0.25">
      <c r="A17" s="20" t="s">
        <v>43</v>
      </c>
      <c r="B17" s="23">
        <v>32495.86794</v>
      </c>
      <c r="C17" s="23">
        <v>45000</v>
      </c>
      <c r="D17" s="23">
        <v>17420.400000000001</v>
      </c>
      <c r="E17" s="23">
        <v>7700</v>
      </c>
      <c r="F17" s="23"/>
      <c r="G17" s="23">
        <v>8626</v>
      </c>
      <c r="H17" s="23">
        <v>3000</v>
      </c>
      <c r="I17" s="23">
        <v>1011</v>
      </c>
      <c r="J17" s="23"/>
      <c r="K17" s="23">
        <v>2310</v>
      </c>
      <c r="L17" s="23">
        <v>2687.95</v>
      </c>
      <c r="M17" s="23">
        <v>2950</v>
      </c>
      <c r="N17" s="23"/>
      <c r="O17" s="23">
        <v>3374.8555000000001</v>
      </c>
      <c r="P17" s="43">
        <v>126576.07343999999</v>
      </c>
      <c r="Q17" s="31"/>
      <c r="R17" s="31"/>
      <c r="S17" s="31"/>
      <c r="T17" s="31"/>
    </row>
    <row r="18" spans="1:20" ht="79.2" x14ac:dyDescent="0.25">
      <c r="A18" s="20" t="s">
        <v>44</v>
      </c>
      <c r="B18" s="23">
        <v>22866.22581</v>
      </c>
      <c r="C18" s="23">
        <v>2808.3339999999998</v>
      </c>
      <c r="D18" s="23">
        <v>2523</v>
      </c>
      <c r="E18" s="23">
        <v>1653</v>
      </c>
      <c r="F18" s="23">
        <v>250</v>
      </c>
      <c r="G18" s="23">
        <v>1000</v>
      </c>
      <c r="H18" s="23">
        <v>75.022570000000002</v>
      </c>
      <c r="I18" s="23">
        <v>35</v>
      </c>
      <c r="J18" s="23">
        <v>1700</v>
      </c>
      <c r="K18" s="23">
        <v>370</v>
      </c>
      <c r="L18" s="23">
        <v>100</v>
      </c>
      <c r="M18" s="23">
        <v>100</v>
      </c>
      <c r="N18" s="23">
        <v>1265.16786</v>
      </c>
      <c r="O18" s="23">
        <v>603.22220000000004</v>
      </c>
      <c r="P18" s="43">
        <v>35348.972439999998</v>
      </c>
      <c r="Q18" s="31"/>
      <c r="R18" s="31"/>
      <c r="S18" s="31"/>
      <c r="T18" s="31"/>
    </row>
    <row r="19" spans="1:20" ht="105.6" x14ac:dyDescent="0.25">
      <c r="A19" s="20" t="s">
        <v>45</v>
      </c>
      <c r="B19" s="23">
        <v>91.14</v>
      </c>
      <c r="C19" s="23">
        <v>53.673999999999999</v>
      </c>
      <c r="D19" s="23">
        <v>158</v>
      </c>
      <c r="E19" s="23">
        <v>335</v>
      </c>
      <c r="F19" s="23"/>
      <c r="G19" s="23"/>
      <c r="H19" s="23">
        <v>10.3</v>
      </c>
      <c r="I19" s="23"/>
      <c r="J19" s="23">
        <v>258.10000000000002</v>
      </c>
      <c r="K19" s="23"/>
      <c r="L19" s="23">
        <v>100.4</v>
      </c>
      <c r="M19" s="23">
        <v>68.900000000000006</v>
      </c>
      <c r="N19" s="23"/>
      <c r="O19" s="23">
        <v>13.02</v>
      </c>
      <c r="P19" s="43">
        <v>1088.5340000000001</v>
      </c>
      <c r="Q19" s="31"/>
      <c r="R19" s="31"/>
      <c r="S19" s="31"/>
      <c r="T19" s="31"/>
    </row>
    <row r="20" spans="1:20" ht="52.8" x14ac:dyDescent="0.25">
      <c r="A20" s="20" t="s">
        <v>46</v>
      </c>
      <c r="B20" s="23">
        <v>597.85400000000004</v>
      </c>
      <c r="C20" s="23">
        <v>299.81945000000002</v>
      </c>
      <c r="D20" s="23">
        <v>300</v>
      </c>
      <c r="E20" s="23">
        <v>240</v>
      </c>
      <c r="F20" s="23">
        <v>58</v>
      </c>
      <c r="G20" s="23">
        <v>680</v>
      </c>
      <c r="H20" s="23">
        <v>126</v>
      </c>
      <c r="I20" s="23">
        <v>35</v>
      </c>
      <c r="J20" s="23">
        <v>317.31599999999997</v>
      </c>
      <c r="K20" s="23">
        <v>82.025999999999996</v>
      </c>
      <c r="L20" s="23">
        <v>86.332999999999998</v>
      </c>
      <c r="M20" s="23">
        <v>93.14</v>
      </c>
      <c r="N20" s="23"/>
      <c r="O20" s="23">
        <v>577.1</v>
      </c>
      <c r="P20" s="43">
        <v>3492.5884500000002</v>
      </c>
      <c r="Q20" s="31"/>
      <c r="R20" s="31"/>
      <c r="S20" s="31"/>
      <c r="T20" s="31"/>
    </row>
    <row r="21" spans="1:20" ht="92.4" x14ac:dyDescent="0.25">
      <c r="A21" s="20" t="s">
        <v>47</v>
      </c>
      <c r="B21" s="23"/>
      <c r="C21" s="23">
        <v>1851</v>
      </c>
      <c r="D21" s="23">
        <v>1200.0999999999999</v>
      </c>
      <c r="E21" s="23"/>
      <c r="F21" s="23"/>
      <c r="G21" s="23">
        <v>399.66665999999998</v>
      </c>
      <c r="H21" s="23"/>
      <c r="I21" s="23"/>
      <c r="J21" s="23"/>
      <c r="K21" s="23"/>
      <c r="L21" s="23">
        <v>807.03714000000002</v>
      </c>
      <c r="M21" s="23"/>
      <c r="N21" s="23"/>
      <c r="O21" s="23"/>
      <c r="P21" s="43">
        <v>4257.8037999999997</v>
      </c>
      <c r="Q21" s="31"/>
      <c r="R21" s="31"/>
      <c r="S21" s="31"/>
      <c r="T21" s="31"/>
    </row>
    <row r="22" spans="1:20" ht="105.6" x14ac:dyDescent="0.25">
      <c r="A22" s="20" t="s">
        <v>48</v>
      </c>
      <c r="B22" s="23">
        <v>705.70176000000004</v>
      </c>
      <c r="C22" s="23"/>
      <c r="D22" s="23">
        <v>-30</v>
      </c>
      <c r="E22" s="23"/>
      <c r="F22" s="23"/>
      <c r="G22" s="23"/>
      <c r="H22" s="23"/>
      <c r="I22" s="23"/>
      <c r="J22" s="23"/>
      <c r="K22" s="23">
        <v>54</v>
      </c>
      <c r="L22" s="23"/>
      <c r="M22" s="23"/>
      <c r="N22" s="23"/>
      <c r="O22" s="23"/>
      <c r="P22" s="43">
        <v>729.70176000000004</v>
      </c>
      <c r="Q22" s="31"/>
      <c r="R22" s="31"/>
      <c r="S22" s="31"/>
      <c r="T22" s="31"/>
    </row>
    <row r="23" spans="1:20" ht="79.2" x14ac:dyDescent="0.25">
      <c r="A23" s="20" t="s">
        <v>49</v>
      </c>
      <c r="B23" s="23"/>
      <c r="C23" s="23"/>
      <c r="D23" s="23"/>
      <c r="E23" s="23"/>
      <c r="F23" s="23"/>
      <c r="G23" s="23"/>
      <c r="H23" s="23"/>
      <c r="I23" s="23"/>
      <c r="J23" s="23">
        <v>32905.335220000001</v>
      </c>
      <c r="K23" s="23"/>
      <c r="L23" s="23"/>
      <c r="M23" s="23"/>
      <c r="N23" s="23"/>
      <c r="O23" s="23"/>
      <c r="P23" s="43">
        <v>32905.335220000001</v>
      </c>
      <c r="Q23" s="31"/>
      <c r="R23" s="31"/>
      <c r="S23" s="31"/>
      <c r="T23" s="31"/>
    </row>
    <row r="24" spans="1:20" ht="52.8" x14ac:dyDescent="0.25">
      <c r="A24" s="20" t="s">
        <v>50</v>
      </c>
      <c r="B24" s="23">
        <v>354.68128000000002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43">
        <v>354.68128000000002</v>
      </c>
      <c r="Q24" s="31"/>
      <c r="R24" s="31"/>
      <c r="S24" s="31"/>
      <c r="T24" s="31"/>
    </row>
    <row r="25" spans="1:20" ht="79.2" x14ac:dyDescent="0.25">
      <c r="A25" s="20" t="s">
        <v>51</v>
      </c>
      <c r="B25" s="23">
        <v>225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43">
        <v>225</v>
      </c>
      <c r="Q25" s="31"/>
      <c r="R25" s="31"/>
      <c r="S25" s="31"/>
      <c r="T25" s="31"/>
    </row>
    <row r="26" spans="1:20" ht="26.4" x14ac:dyDescent="0.25">
      <c r="A26" s="20" t="s">
        <v>52</v>
      </c>
      <c r="B26" s="23"/>
      <c r="C26" s="23"/>
      <c r="D26" s="23"/>
      <c r="E26" s="23"/>
      <c r="F26" s="23"/>
      <c r="G26" s="23">
        <v>2.3199999999999998</v>
      </c>
      <c r="H26" s="23"/>
      <c r="I26" s="23"/>
      <c r="J26" s="23"/>
      <c r="K26" s="23"/>
      <c r="L26" s="23"/>
      <c r="M26" s="23"/>
      <c r="N26" s="23"/>
      <c r="O26" s="23"/>
      <c r="P26" s="43">
        <v>2.3199999999999998</v>
      </c>
      <c r="Q26" s="31"/>
      <c r="R26" s="31"/>
      <c r="S26" s="31"/>
      <c r="T26" s="31"/>
    </row>
    <row r="27" spans="1:20" ht="52.8" x14ac:dyDescent="0.25">
      <c r="A27" s="20" t="s">
        <v>53</v>
      </c>
      <c r="B27" s="23"/>
      <c r="C27" s="23"/>
      <c r="D27" s="23">
        <v>126.925</v>
      </c>
      <c r="E27" s="23">
        <v>55.558329999999998</v>
      </c>
      <c r="F27" s="23">
        <v>21.341670000000001</v>
      </c>
      <c r="G27" s="23">
        <v>102.55833</v>
      </c>
      <c r="H27" s="23">
        <v>36.808329999999998</v>
      </c>
      <c r="I27" s="23">
        <v>3.7833299999999999</v>
      </c>
      <c r="J27" s="23">
        <v>215.75</v>
      </c>
      <c r="K27" s="23">
        <v>34.35</v>
      </c>
      <c r="L27" s="23">
        <v>62.716670000000001</v>
      </c>
      <c r="M27" s="23">
        <v>54.291670000000003</v>
      </c>
      <c r="N27" s="23">
        <v>52.983330000000002</v>
      </c>
      <c r="O27" s="23">
        <v>19.191669999999998</v>
      </c>
      <c r="P27" s="43">
        <v>786.25833</v>
      </c>
      <c r="Q27" s="31"/>
      <c r="R27" s="31"/>
      <c r="S27" s="31"/>
      <c r="T27" s="31"/>
    </row>
    <row r="28" spans="1:20" ht="66" x14ac:dyDescent="0.25">
      <c r="A28" s="20" t="s">
        <v>54</v>
      </c>
      <c r="B28" s="23"/>
      <c r="C28" s="23"/>
      <c r="D28" s="23">
        <v>43</v>
      </c>
      <c r="E28" s="23"/>
      <c r="F28" s="23"/>
      <c r="G28" s="23"/>
      <c r="H28" s="23"/>
      <c r="I28" s="23"/>
      <c r="J28" s="23">
        <v>687.20587</v>
      </c>
      <c r="K28" s="23"/>
      <c r="L28" s="23"/>
      <c r="M28" s="23"/>
      <c r="N28" s="23">
        <v>395</v>
      </c>
      <c r="O28" s="23"/>
      <c r="P28" s="43">
        <v>1125.20587</v>
      </c>
      <c r="Q28" s="31"/>
      <c r="R28" s="31"/>
      <c r="S28" s="31"/>
      <c r="T28" s="31"/>
    </row>
    <row r="29" spans="1:20" x14ac:dyDescent="0.25">
      <c r="A29" s="21" t="s">
        <v>55</v>
      </c>
      <c r="B29" s="24">
        <v>188753.00356000001</v>
      </c>
      <c r="C29" s="24">
        <v>115128.10202999999</v>
      </c>
      <c r="D29" s="24">
        <v>85829.154999999999</v>
      </c>
      <c r="E29" s="24">
        <v>26006.55833</v>
      </c>
      <c r="F29" s="24">
        <v>516.49167</v>
      </c>
      <c r="G29" s="24">
        <v>21896.46099</v>
      </c>
      <c r="H29" s="24">
        <v>19682.132150000001</v>
      </c>
      <c r="I29" s="24">
        <v>1413.78333</v>
      </c>
      <c r="J29" s="24">
        <v>40506.512750000002</v>
      </c>
      <c r="K29" s="24">
        <v>24246.319</v>
      </c>
      <c r="L29" s="24">
        <v>21200.911810000001</v>
      </c>
      <c r="M29" s="24">
        <v>12641.605670000001</v>
      </c>
      <c r="N29" s="24">
        <v>2639.19875</v>
      </c>
      <c r="O29" s="24">
        <v>16385.421569999999</v>
      </c>
      <c r="P29" s="43">
        <v>576845.65660999995</v>
      </c>
      <c r="Q29" s="39"/>
      <c r="R29" s="39"/>
      <c r="S29" s="39"/>
      <c r="T29" s="39"/>
    </row>
    <row r="30" spans="1:20" x14ac:dyDescent="0.2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20" x14ac:dyDescent="0.25">
      <c r="A31" s="35" t="s">
        <v>92</v>
      </c>
      <c r="B31" s="44">
        <f>P29+Учреждения!B82</f>
        <v>1954938.29532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20" ht="32.25" customHeight="1" x14ac:dyDescent="0.25">
      <c r="A32" s="35" t="s">
        <v>93</v>
      </c>
      <c r="B32" s="44">
        <v>2242945.1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</sheetData>
  <pageMargins left="0.23622047244094491" right="0.19685039370078741" top="0.19685039370078741" bottom="0.27559055118110237" header="0.15748031496062992" footer="0.15748031496062992"/>
  <pageSetup paperSize="9" scale="63" fitToHeight="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2021-06-22T03:42:00Z</dcterms:modified>
</cp:coreProperties>
</file>