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Учреждения!$41:$42</definedName>
    <definedName name="_xlnm.Print_Area" localSheetId="1">'Муниципальные районы'!$A$1:$P$24</definedName>
    <definedName name="_xlnm.Print_Area" localSheetId="0">Учреждения!$A$1:$E$72</definedName>
  </definedNames>
  <calcPr calcId="162913"/>
</workbook>
</file>

<file path=xl/calcChain.xml><?xml version="1.0" encoding="utf-8"?>
<calcChain xmlns="http://schemas.openxmlformats.org/spreadsheetml/2006/main">
  <c r="E39" i="1" l="1"/>
  <c r="E9" i="1"/>
  <c r="B22" i="2"/>
  <c r="E8" i="1" l="1"/>
  <c r="A2" i="2" l="1"/>
  <c r="B2" i="2" s="1"/>
  <c r="C2" i="2" s="1"/>
  <c r="A2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<sst xmlns="http://schemas.openxmlformats.org/spreadsheetml/2006/main" count="108" uniqueCount="107">
  <si>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</si>
  <si>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</si>
  <si>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</si>
  <si>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</si>
  <si>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</si>
  <si>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</si>
  <si>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</si>
  <si>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</si>
  <si>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</si>
  <si>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</si>
  <si>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</si>
  <si>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</si>
  <si>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</si>
  <si>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</si>
  <si>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</si>
  <si>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</si>
  <si>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</si>
  <si>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</si>
  <si>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</si>
  <si>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</si>
  <si>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</si>
  <si>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</si>
  <si>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</si>
  <si>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</si>
  <si>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</si>
  <si>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</si>
  <si>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</si>
  <si>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</si>
  <si>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</si>
  <si>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</si>
  <si>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</si>
  <si>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</si>
  <si>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</si>
  <si>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</si>
  <si>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</si>
  <si>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</si>
  <si>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</si>
  <si>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</si>
  <si>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</si>
  <si>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</si>
  <si>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</si>
  <si>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</si>
  <si>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</si>
  <si>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</si>
  <si>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Государственная поддержка отрасли культуры</t>
  </si>
  <si>
    <t>Реализация программ формирования современной городской среды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</si>
  <si>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</si>
  <si>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</si>
  <si>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23.07.2021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</si>
  <si>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</si>
  <si>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</si>
  <si>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</si>
  <si>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</si>
  <si>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</si>
  <si>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</si>
  <si>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</si>
  <si>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</si>
  <si>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</si>
  <si>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</si>
  <si>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</si>
  <si>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</si>
  <si>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</si>
  <si>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</si>
  <si>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</si>
  <si>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</si>
  <si>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</si>
  <si>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</si>
  <si>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</si>
  <si>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</si>
  <si>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</si>
  <si>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</si>
  <si>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</si>
  <si>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</si>
  <si>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</si>
  <si>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</si>
  <si>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</si>
  <si>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</si>
  <si>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19.07.2021</t>
  </si>
  <si>
    <t>Дотации бюджетам на поддержку мер по обеспечению сбалансированности бюджетов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</si>
  <si>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</si>
  <si>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</si>
  <si>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</si>
  <si>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развитие паллиативной медицинской помощи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</si>
  <si>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</si>
  <si>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</si>
  <si>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</si>
  <si>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</si>
  <si>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</si>
  <si>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</si>
  <si>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</si>
  <si>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</si>
  <si>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</si>
  <si>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</si>
  <si>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</si>
  <si>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</si>
  <si>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</si>
  <si>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</si>
  <si>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</si>
  <si>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</si>
  <si>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</si>
  <si>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</si>
  <si>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</si>
  <si>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</si>
  <si>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</si>
  <si>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</si>
  <si>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</si>
  <si>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создание модельных муниципальных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</si>
</sst>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170" fontId="17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zoomScaleNormal="100" zoomScaleSheetLayoutView="100" workbookViewId="0">
      <selection activeCell="I42" sqref="I42"/>
    </sheetView>
  </sheetViews>
  <sheetFormatPr defaultColWidth="8.77734375" defaultRowHeight="13.8" x14ac:dyDescent="0.25"/>
  <cols>
    <col min="1" max="1" width="69.21875" style="30" customWidth="1"/>
    <col min="2" max="2" width="13.77734375" style="30" customWidth="1"/>
    <col min="3" max="4" width="14.44140625" style="30" customWidth="1"/>
    <col min="5" max="5" width="12.44140625" style="30" customWidth="1"/>
    <col min="6" max="6" width="12.5546875" style="30" customWidth="1"/>
    <col min="7" max="7" width="16" style="30" bestFit="1" customWidth="1"/>
    <col min="8" max="8" width="8.77734375" style="30"/>
    <col min="9" max="9" width="10.21875" style="30" bestFit="1" customWidth="1"/>
    <col min="10" max="16384" width="8.77734375" style="30"/>
  </cols>
  <sheetData>
    <row r="1" spans="1:9" ht="15.6" x14ac:dyDescent="0.3">
      <c r="A1" s="45" t="s">
        <v>0</v>
      </c>
      <c r="B1" s="45"/>
      <c r="C1" s="45"/>
      <c r="D1" s="45"/>
      <c r="E1" s="45"/>
      <c r="F1" s="36" t="s">
        <v>77</v>
      </c>
      <c r="G1" s="37" t="str">
        <f>TEXT(F1,"[$-FC19]ДД ММММ")</f>
        <v>19 июля</v>
      </c>
      <c r="H1" s="37" t="str">
        <f>TEXT(F1,"[$-FC19]ДД.ММ.ГГГ \г")</f>
        <v>19.07.2021 г</v>
      </c>
    </row>
    <row r="2" spans="1:9" ht="15.6" x14ac:dyDescent="0.3">
      <c r="A2" s="45" t="str">
        <f>CONCATENATE("с ",G1," по ",G2,"ода")</f>
        <v>с 19 июля по 23 июля 2021 года</v>
      </c>
      <c r="B2" s="45"/>
      <c r="C2" s="45"/>
      <c r="D2" s="45"/>
      <c r="E2" s="45"/>
      <c r="F2" s="36" t="s">
        <v>48</v>
      </c>
      <c r="G2" s="37" t="str">
        <f>TEXT(F2,"[$-FC19]ДД ММММ ГГГ \г")</f>
        <v>23 июля 2021 г</v>
      </c>
      <c r="H2" s="37" t="str">
        <f>TEXT(F2,"[$-FC19]ДД.ММ.ГГГ \г")</f>
        <v>23.07.2021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19.07.2021 г.</v>
      </c>
      <c r="B5" s="47"/>
      <c r="C5" s="47"/>
      <c r="D5" s="48"/>
      <c r="E5" s="44">
        <v>657096.9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E39-E9</f>
        <v>698763.94714999991</v>
      </c>
    </row>
    <row r="9" spans="1:9" x14ac:dyDescent="0.25">
      <c r="A9" s="57" t="s">
        <v>4</v>
      </c>
      <c r="B9" s="56"/>
      <c r="C9" s="56"/>
      <c r="D9" s="56"/>
      <c r="E9" s="13">
        <f>SUM(E10:E38)</f>
        <v>869883.60000000009</v>
      </c>
    </row>
    <row r="10" spans="1:9" x14ac:dyDescent="0.25">
      <c r="A10" s="58" t="s">
        <v>78</v>
      </c>
      <c r="B10" s="59"/>
      <c r="C10" s="59"/>
      <c r="D10" s="60"/>
      <c r="E10" s="61">
        <v>500000</v>
      </c>
    </row>
    <row r="11" spans="1:9" ht="30.6" customHeight="1" x14ac:dyDescent="0.25">
      <c r="A11" s="58" t="s">
        <v>79</v>
      </c>
      <c r="B11" s="59"/>
      <c r="C11" s="59"/>
      <c r="D11" s="60"/>
      <c r="E11" s="62">
        <v>55246</v>
      </c>
    </row>
    <row r="12" spans="1:9" ht="46.2" customHeight="1" x14ac:dyDescent="0.25">
      <c r="A12" s="58" t="s">
        <v>80</v>
      </c>
      <c r="B12" s="59"/>
      <c r="C12" s="59"/>
      <c r="D12" s="60"/>
      <c r="E12" s="62">
        <v>2097.9</v>
      </c>
    </row>
    <row r="13" spans="1:9" ht="29.4" customHeight="1" x14ac:dyDescent="0.25">
      <c r="A13" s="58" t="s">
        <v>81</v>
      </c>
      <c r="B13" s="59"/>
      <c r="C13" s="59"/>
      <c r="D13" s="60"/>
      <c r="E13" s="62">
        <v>1043.7</v>
      </c>
    </row>
    <row r="14" spans="1:9" ht="16.8" customHeight="1" x14ac:dyDescent="0.25">
      <c r="A14" s="58" t="s">
        <v>82</v>
      </c>
      <c r="B14" s="59"/>
      <c r="C14" s="59"/>
      <c r="D14" s="60"/>
      <c r="E14" s="62">
        <v>120.7</v>
      </c>
    </row>
    <row r="15" spans="1:9" ht="33" customHeight="1" x14ac:dyDescent="0.25">
      <c r="A15" s="58" t="s">
        <v>83</v>
      </c>
      <c r="B15" s="59"/>
      <c r="C15" s="59"/>
      <c r="D15" s="60"/>
      <c r="E15" s="62">
        <v>22889.3</v>
      </c>
    </row>
    <row r="16" spans="1:9" ht="27.6" customHeight="1" x14ac:dyDescent="0.25">
      <c r="A16" s="58" t="s">
        <v>84</v>
      </c>
      <c r="B16" s="59"/>
      <c r="C16" s="59"/>
      <c r="D16" s="60"/>
      <c r="E16" s="62">
        <v>62864.4</v>
      </c>
    </row>
    <row r="17" spans="1:5" ht="33" customHeight="1" x14ac:dyDescent="0.25">
      <c r="A17" s="58" t="s">
        <v>85</v>
      </c>
      <c r="B17" s="59"/>
      <c r="C17" s="59"/>
      <c r="D17" s="60"/>
      <c r="E17" s="62">
        <v>10016.4</v>
      </c>
    </row>
    <row r="18" spans="1:5" ht="29.4" customHeight="1" x14ac:dyDescent="0.25">
      <c r="A18" s="58" t="s">
        <v>86</v>
      </c>
      <c r="B18" s="59"/>
      <c r="C18" s="59"/>
      <c r="D18" s="60"/>
      <c r="E18" s="62">
        <v>498.7</v>
      </c>
    </row>
    <row r="19" spans="1:5" ht="31.8" customHeight="1" x14ac:dyDescent="0.25">
      <c r="A19" s="58" t="s">
        <v>87</v>
      </c>
      <c r="B19" s="59"/>
      <c r="C19" s="59"/>
      <c r="D19" s="60"/>
      <c r="E19" s="62">
        <v>262.2</v>
      </c>
    </row>
    <row r="20" spans="1:5" ht="42" customHeight="1" x14ac:dyDescent="0.25">
      <c r="A20" s="58" t="s">
        <v>88</v>
      </c>
      <c r="B20" s="59"/>
      <c r="C20" s="59"/>
      <c r="D20" s="60"/>
      <c r="E20" s="62">
        <v>2000</v>
      </c>
    </row>
    <row r="21" spans="1:5" ht="31.2" customHeight="1" x14ac:dyDescent="0.25">
      <c r="A21" s="58" t="s">
        <v>89</v>
      </c>
      <c r="B21" s="59"/>
      <c r="C21" s="59"/>
      <c r="D21" s="60"/>
      <c r="E21" s="62">
        <v>39.299999999999997</v>
      </c>
    </row>
    <row r="22" spans="1:5" ht="21" customHeight="1" x14ac:dyDescent="0.25">
      <c r="A22" s="58" t="s">
        <v>90</v>
      </c>
      <c r="B22" s="59"/>
      <c r="C22" s="59"/>
      <c r="D22" s="60"/>
      <c r="E22" s="62">
        <v>4441.7</v>
      </c>
    </row>
    <row r="23" spans="1:5" ht="27" customHeight="1" x14ac:dyDescent="0.25">
      <c r="A23" s="58" t="s">
        <v>91</v>
      </c>
      <c r="B23" s="59"/>
      <c r="C23" s="59"/>
      <c r="D23" s="60"/>
      <c r="E23" s="62">
        <v>41572</v>
      </c>
    </row>
    <row r="24" spans="1:5" ht="15" customHeight="1" x14ac:dyDescent="0.25">
      <c r="A24" s="58" t="s">
        <v>92</v>
      </c>
      <c r="B24" s="59"/>
      <c r="C24" s="59"/>
      <c r="D24" s="60"/>
      <c r="E24" s="62">
        <v>4952.8999999999996</v>
      </c>
    </row>
    <row r="25" spans="1:5" ht="18" customHeight="1" x14ac:dyDescent="0.25">
      <c r="A25" s="58" t="s">
        <v>93</v>
      </c>
      <c r="B25" s="59"/>
      <c r="C25" s="59"/>
      <c r="D25" s="60"/>
      <c r="E25" s="62">
        <v>675</v>
      </c>
    </row>
    <row r="26" spans="1:5" ht="28.2" customHeight="1" x14ac:dyDescent="0.25">
      <c r="A26" s="58" t="s">
        <v>94</v>
      </c>
      <c r="B26" s="59"/>
      <c r="C26" s="59"/>
      <c r="D26" s="60"/>
      <c r="E26" s="62">
        <v>84581.8</v>
      </c>
    </row>
    <row r="27" spans="1:5" ht="16.8" customHeight="1" x14ac:dyDescent="0.25">
      <c r="A27" s="58" t="s">
        <v>95</v>
      </c>
      <c r="B27" s="59"/>
      <c r="C27" s="59"/>
      <c r="D27" s="60"/>
      <c r="E27" s="62">
        <v>927.4</v>
      </c>
    </row>
    <row r="28" spans="1:5" ht="31.8" customHeight="1" x14ac:dyDescent="0.25">
      <c r="A28" s="58" t="s">
        <v>96</v>
      </c>
      <c r="B28" s="59"/>
      <c r="C28" s="59"/>
      <c r="D28" s="60"/>
      <c r="E28" s="62">
        <v>90.7</v>
      </c>
    </row>
    <row r="29" spans="1:5" ht="28.2" customHeight="1" x14ac:dyDescent="0.25">
      <c r="A29" s="58" t="s">
        <v>97</v>
      </c>
      <c r="B29" s="59"/>
      <c r="C29" s="59"/>
      <c r="D29" s="60"/>
      <c r="E29" s="62">
        <v>27.8</v>
      </c>
    </row>
    <row r="30" spans="1:5" ht="28.8" customHeight="1" x14ac:dyDescent="0.25">
      <c r="A30" s="58" t="s">
        <v>98</v>
      </c>
      <c r="B30" s="59"/>
      <c r="C30" s="59"/>
      <c r="D30" s="60"/>
      <c r="E30" s="62">
        <v>3870.3</v>
      </c>
    </row>
    <row r="31" spans="1:5" ht="42" customHeight="1" x14ac:dyDescent="0.25">
      <c r="A31" s="58" t="s">
        <v>99</v>
      </c>
      <c r="B31" s="59"/>
      <c r="C31" s="59"/>
      <c r="D31" s="60"/>
      <c r="E31" s="62">
        <v>9212.1</v>
      </c>
    </row>
    <row r="32" spans="1:5" ht="15" customHeight="1" x14ac:dyDescent="0.25">
      <c r="A32" s="58" t="s">
        <v>100</v>
      </c>
      <c r="B32" s="59"/>
      <c r="C32" s="59"/>
      <c r="D32" s="60"/>
      <c r="E32" s="62">
        <v>25178.5</v>
      </c>
    </row>
    <row r="33" spans="1:6" ht="18.600000000000001" customHeight="1" x14ac:dyDescent="0.25">
      <c r="A33" s="58" t="s">
        <v>101</v>
      </c>
      <c r="B33" s="59"/>
      <c r="C33" s="59"/>
      <c r="D33" s="60"/>
      <c r="E33" s="62">
        <v>439.9</v>
      </c>
    </row>
    <row r="34" spans="1:6" ht="30" customHeight="1" x14ac:dyDescent="0.25">
      <c r="A34" s="58" t="s">
        <v>102</v>
      </c>
      <c r="B34" s="59"/>
      <c r="C34" s="59"/>
      <c r="D34" s="60"/>
      <c r="E34" s="62">
        <v>305.39999999999998</v>
      </c>
    </row>
    <row r="35" spans="1:6" ht="33.6" customHeight="1" x14ac:dyDescent="0.25">
      <c r="A35" s="58" t="s">
        <v>103</v>
      </c>
      <c r="B35" s="59"/>
      <c r="C35" s="59"/>
      <c r="D35" s="60"/>
      <c r="E35" s="62">
        <v>4541.5</v>
      </c>
    </row>
    <row r="36" spans="1:6" ht="30.6" customHeight="1" x14ac:dyDescent="0.25">
      <c r="A36" s="58" t="s">
        <v>104</v>
      </c>
      <c r="B36" s="59"/>
      <c r="C36" s="59"/>
      <c r="D36" s="60"/>
      <c r="E36" s="62">
        <v>101</v>
      </c>
    </row>
    <row r="37" spans="1:6" ht="29.4" customHeight="1" x14ac:dyDescent="0.25">
      <c r="A37" s="58" t="s">
        <v>105</v>
      </c>
      <c r="B37" s="59"/>
      <c r="C37" s="59"/>
      <c r="D37" s="60"/>
      <c r="E37" s="62">
        <v>26361.1</v>
      </c>
    </row>
    <row r="38" spans="1:6" ht="22.2" customHeight="1" x14ac:dyDescent="0.25">
      <c r="A38" s="58" t="s">
        <v>106</v>
      </c>
      <c r="B38" s="59"/>
      <c r="C38" s="59"/>
      <c r="D38" s="60"/>
      <c r="E38" s="62">
        <v>5525.9</v>
      </c>
    </row>
    <row r="39" spans="1:6" x14ac:dyDescent="0.25">
      <c r="A39" s="49" t="s">
        <v>5</v>
      </c>
      <c r="B39" s="50"/>
      <c r="C39" s="50"/>
      <c r="D39" s="50"/>
      <c r="E39" s="12">
        <f>'Муниципальные районы'!B23-Учреждения!E5+'Муниципальные районы'!B22</f>
        <v>1568647.54715</v>
      </c>
    </row>
    <row r="40" spans="1:6" x14ac:dyDescent="0.25">
      <c r="A40" s="14"/>
      <c r="B40" s="15"/>
      <c r="C40" s="15"/>
      <c r="D40" s="6"/>
      <c r="E40" s="16"/>
    </row>
    <row r="41" spans="1:6" x14ac:dyDescent="0.25">
      <c r="A41" s="51" t="s">
        <v>14</v>
      </c>
      <c r="B41" s="53" t="s">
        <v>6</v>
      </c>
      <c r="C41" s="54" t="s">
        <v>7</v>
      </c>
      <c r="D41" s="54"/>
      <c r="E41" s="54"/>
    </row>
    <row r="42" spans="1:6" ht="82.8" x14ac:dyDescent="0.25">
      <c r="A42" s="52"/>
      <c r="B42" s="53"/>
      <c r="C42" s="17" t="s">
        <v>8</v>
      </c>
      <c r="D42" s="17" t="s">
        <v>9</v>
      </c>
      <c r="E42" s="17" t="s">
        <v>10</v>
      </c>
    </row>
    <row r="43" spans="1:6" x14ac:dyDescent="0.25">
      <c r="A43" s="18" t="s">
        <v>49</v>
      </c>
      <c r="B43" s="41">
        <v>463.98282</v>
      </c>
      <c r="C43" s="41">
        <v>118.05382</v>
      </c>
      <c r="D43" s="41"/>
      <c r="E43" s="41"/>
      <c r="F43" s="40"/>
    </row>
    <row r="44" spans="1:6" x14ac:dyDescent="0.25">
      <c r="A44" s="18" t="s">
        <v>50</v>
      </c>
      <c r="B44" s="41">
        <v>26372.240669999999</v>
      </c>
      <c r="C44" s="41">
        <v>5800</v>
      </c>
      <c r="D44" s="41"/>
      <c r="E44" s="41"/>
      <c r="F44" s="40"/>
    </row>
    <row r="45" spans="1:6" ht="27.6" x14ac:dyDescent="0.25">
      <c r="A45" s="18" t="s">
        <v>51</v>
      </c>
      <c r="B45" s="41">
        <v>7303.7843999999996</v>
      </c>
      <c r="C45" s="41">
        <v>231.16107</v>
      </c>
      <c r="D45" s="41"/>
      <c r="E45" s="41"/>
      <c r="F45" s="40"/>
    </row>
    <row r="46" spans="1:6" x14ac:dyDescent="0.25">
      <c r="A46" s="18" t="s">
        <v>52</v>
      </c>
      <c r="B46" s="41">
        <v>1444.49281</v>
      </c>
      <c r="C46" s="41">
        <v>400</v>
      </c>
      <c r="D46" s="41"/>
      <c r="E46" s="41">
        <v>690</v>
      </c>
      <c r="F46" s="40"/>
    </row>
    <row r="47" spans="1:6" x14ac:dyDescent="0.25">
      <c r="A47" s="18" t="s">
        <v>53</v>
      </c>
      <c r="B47" s="41">
        <v>0.7</v>
      </c>
      <c r="C47" s="41"/>
      <c r="D47" s="41"/>
      <c r="E47" s="41"/>
      <c r="F47" s="40"/>
    </row>
    <row r="48" spans="1:6" ht="27.6" x14ac:dyDescent="0.25">
      <c r="A48" s="18" t="s">
        <v>54</v>
      </c>
      <c r="B48" s="41">
        <v>28974.568920000002</v>
      </c>
      <c r="C48" s="41">
        <v>1750</v>
      </c>
      <c r="D48" s="41"/>
      <c r="E48" s="41"/>
      <c r="F48" s="40"/>
    </row>
    <row r="49" spans="1:6" x14ac:dyDescent="0.25">
      <c r="A49" s="18" t="s">
        <v>55</v>
      </c>
      <c r="B49" s="41">
        <v>95945.888070000001</v>
      </c>
      <c r="C49" s="41">
        <v>1000</v>
      </c>
      <c r="D49" s="41"/>
      <c r="E49" s="41">
        <v>11500</v>
      </c>
      <c r="F49" s="40"/>
    </row>
    <row r="50" spans="1:6" x14ac:dyDescent="0.25">
      <c r="A50" s="18" t="s">
        <v>56</v>
      </c>
      <c r="B50" s="41">
        <v>26180.196449999999</v>
      </c>
      <c r="C50" s="41">
        <v>279.71697999999998</v>
      </c>
      <c r="D50" s="41">
        <v>186.71322000000001</v>
      </c>
      <c r="E50" s="41">
        <v>65.84</v>
      </c>
      <c r="F50" s="40"/>
    </row>
    <row r="51" spans="1:6" x14ac:dyDescent="0.25">
      <c r="A51" s="18" t="s">
        <v>57</v>
      </c>
      <c r="B51" s="41">
        <v>94757.957450000002</v>
      </c>
      <c r="C51" s="41">
        <v>8878.3819999999996</v>
      </c>
      <c r="D51" s="41">
        <v>2524.2799199999999</v>
      </c>
      <c r="E51" s="41">
        <v>-1732.80431</v>
      </c>
      <c r="F51" s="40"/>
    </row>
    <row r="52" spans="1:6" ht="27.6" x14ac:dyDescent="0.25">
      <c r="A52" s="18" t="s">
        <v>58</v>
      </c>
      <c r="B52" s="41">
        <v>53638.588629999998</v>
      </c>
      <c r="C52" s="41"/>
      <c r="D52" s="41"/>
      <c r="E52" s="41">
        <v>16802.974030000001</v>
      </c>
      <c r="F52" s="40"/>
    </row>
    <row r="53" spans="1:6" x14ac:dyDescent="0.25">
      <c r="A53" s="18" t="s">
        <v>59</v>
      </c>
      <c r="B53" s="41">
        <v>9877.5704100000003</v>
      </c>
      <c r="C53" s="41">
        <v>248.05622</v>
      </c>
      <c r="D53" s="41"/>
      <c r="E53" s="41"/>
      <c r="F53" s="40"/>
    </row>
    <row r="54" spans="1:6" x14ac:dyDescent="0.25">
      <c r="A54" s="18" t="s">
        <v>60</v>
      </c>
      <c r="B54" s="41">
        <v>5793.3788199999999</v>
      </c>
      <c r="C54" s="41"/>
      <c r="D54" s="41"/>
      <c r="E54" s="41"/>
      <c r="F54" s="40"/>
    </row>
    <row r="55" spans="1:6" x14ac:dyDescent="0.25">
      <c r="A55" s="18" t="s">
        <v>61</v>
      </c>
      <c r="B55" s="41">
        <v>502.93315000000001</v>
      </c>
      <c r="C55" s="41">
        <v>500</v>
      </c>
      <c r="D55" s="41"/>
      <c r="E55" s="41"/>
      <c r="F55" s="40"/>
    </row>
    <row r="56" spans="1:6" x14ac:dyDescent="0.25">
      <c r="A56" s="18" t="s">
        <v>62</v>
      </c>
      <c r="B56" s="41">
        <v>7246.9113299999999</v>
      </c>
      <c r="C56" s="41">
        <v>2170.92245</v>
      </c>
      <c r="D56" s="41">
        <v>422.39828</v>
      </c>
      <c r="E56" s="41">
        <v>3315.7151199999998</v>
      </c>
      <c r="F56" s="40"/>
    </row>
    <row r="57" spans="1:6" x14ac:dyDescent="0.25">
      <c r="A57" s="18" t="s">
        <v>63</v>
      </c>
      <c r="B57" s="41">
        <v>5866.6994999999997</v>
      </c>
      <c r="C57" s="41"/>
      <c r="D57" s="41"/>
      <c r="E57" s="41"/>
      <c r="F57" s="40"/>
    </row>
    <row r="58" spans="1:6" x14ac:dyDescent="0.25">
      <c r="A58" s="18" t="s">
        <v>64</v>
      </c>
      <c r="B58" s="41">
        <v>537621.72620999999</v>
      </c>
      <c r="C58" s="41">
        <v>600</v>
      </c>
      <c r="D58" s="41"/>
      <c r="E58" s="41">
        <v>104.267</v>
      </c>
      <c r="F58" s="40"/>
    </row>
    <row r="59" spans="1:6" x14ac:dyDescent="0.25">
      <c r="A59" s="18" t="s">
        <v>65</v>
      </c>
      <c r="B59" s="41">
        <v>10986.562840000001</v>
      </c>
      <c r="C59" s="41">
        <v>2200</v>
      </c>
      <c r="D59" s="41"/>
      <c r="E59" s="41"/>
      <c r="F59" s="40"/>
    </row>
    <row r="60" spans="1:6" x14ac:dyDescent="0.25">
      <c r="A60" s="18" t="s">
        <v>66</v>
      </c>
      <c r="B60" s="41">
        <v>98</v>
      </c>
      <c r="C60" s="41"/>
      <c r="D60" s="41"/>
      <c r="E60" s="41"/>
      <c r="F60" s="40"/>
    </row>
    <row r="61" spans="1:6" x14ac:dyDescent="0.25">
      <c r="A61" s="18" t="s">
        <v>67</v>
      </c>
      <c r="B61" s="41">
        <v>4.0345800000000001</v>
      </c>
      <c r="C61" s="41"/>
      <c r="D61" s="41"/>
      <c r="E61" s="41"/>
      <c r="F61" s="40"/>
    </row>
    <row r="62" spans="1:6" x14ac:dyDescent="0.25">
      <c r="A62" s="18" t="s">
        <v>68</v>
      </c>
      <c r="B62" s="41">
        <v>6179.4069399999998</v>
      </c>
      <c r="C62" s="41">
        <v>5002.5</v>
      </c>
      <c r="D62" s="41"/>
      <c r="E62" s="41"/>
      <c r="F62" s="40"/>
    </row>
    <row r="63" spans="1:6" x14ac:dyDescent="0.25">
      <c r="A63" s="18" t="s">
        <v>69</v>
      </c>
      <c r="B63" s="41">
        <v>1517.34097</v>
      </c>
      <c r="C63" s="41">
        <v>1000</v>
      </c>
      <c r="D63" s="41"/>
      <c r="E63" s="41"/>
      <c r="F63" s="40"/>
    </row>
    <row r="64" spans="1:6" x14ac:dyDescent="0.25">
      <c r="A64" s="18" t="s">
        <v>70</v>
      </c>
      <c r="B64" s="41">
        <v>83558.477790000004</v>
      </c>
      <c r="C64" s="41">
        <v>991.05236000000002</v>
      </c>
      <c r="D64" s="41"/>
      <c r="E64" s="41"/>
      <c r="F64" s="40"/>
    </row>
    <row r="65" spans="1:6" x14ac:dyDescent="0.25">
      <c r="A65" s="18" t="s">
        <v>71</v>
      </c>
      <c r="B65" s="41">
        <v>4042.8561</v>
      </c>
      <c r="C65" s="41"/>
      <c r="D65" s="41">
        <v>23.456099999999999</v>
      </c>
      <c r="E65" s="41"/>
      <c r="F65" s="40"/>
    </row>
    <row r="66" spans="1:6" ht="27.6" x14ac:dyDescent="0.25">
      <c r="A66" s="18" t="s">
        <v>72</v>
      </c>
      <c r="B66" s="41">
        <v>304.08721000000003</v>
      </c>
      <c r="C66" s="41">
        <v>165</v>
      </c>
      <c r="D66" s="41"/>
      <c r="E66" s="41"/>
      <c r="F66" s="40"/>
    </row>
    <row r="67" spans="1:6" ht="27.6" x14ac:dyDescent="0.25">
      <c r="A67" s="18" t="s">
        <v>73</v>
      </c>
      <c r="B67" s="41">
        <v>27890.745999999999</v>
      </c>
      <c r="C67" s="41"/>
      <c r="D67" s="41"/>
      <c r="E67" s="41"/>
      <c r="F67" s="40"/>
    </row>
    <row r="68" spans="1:6" ht="27.6" x14ac:dyDescent="0.25">
      <c r="A68" s="18" t="s">
        <v>74</v>
      </c>
      <c r="B68" s="41">
        <v>14257.59352</v>
      </c>
      <c r="C68" s="41"/>
      <c r="D68" s="41"/>
      <c r="E68" s="41"/>
      <c r="F68" s="40"/>
    </row>
    <row r="69" spans="1:6" ht="27.6" x14ac:dyDescent="0.25">
      <c r="A69" s="18" t="s">
        <v>75</v>
      </c>
      <c r="B69" s="41">
        <v>236.523</v>
      </c>
      <c r="C69" s="41"/>
      <c r="D69" s="41"/>
      <c r="E69" s="41">
        <v>60</v>
      </c>
      <c r="F69" s="40"/>
    </row>
    <row r="70" spans="1:6" x14ac:dyDescent="0.25">
      <c r="A70" s="19" t="s">
        <v>76</v>
      </c>
      <c r="B70" s="42">
        <v>1051067.24859</v>
      </c>
      <c r="C70" s="42">
        <v>31334.8449</v>
      </c>
      <c r="D70" s="42">
        <v>3156.8475199999998</v>
      </c>
      <c r="E70" s="42">
        <v>30805.991839999999</v>
      </c>
      <c r="F70" s="40"/>
    </row>
    <row r="71" spans="1:6" x14ac:dyDescent="0.25">
      <c r="B71" s="40"/>
      <c r="C71" s="40"/>
      <c r="D71" s="40"/>
      <c r="E71" s="40"/>
    </row>
  </sheetData>
  <mergeCells count="39">
    <mergeCell ref="A37:D37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1:E1"/>
    <mergeCell ref="A2:E2"/>
    <mergeCell ref="A5:D5"/>
    <mergeCell ref="A39:D39"/>
    <mergeCell ref="A41:A42"/>
    <mergeCell ref="B41:B42"/>
    <mergeCell ref="C41:E41"/>
    <mergeCell ref="A7:D7"/>
    <mergeCell ref="A8:D8"/>
    <mergeCell ref="A9:D9"/>
    <mergeCell ref="A38:D38"/>
    <mergeCell ref="A10:D10"/>
    <mergeCell ref="A11:D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BreakPreview" zoomScaleNormal="100" zoomScaleSheetLayoutView="100" workbookViewId="0">
      <selection activeCell="D23" sqref="D23"/>
    </sheetView>
  </sheetViews>
  <sheetFormatPr defaultColWidth="8.77734375" defaultRowHeight="13.8" x14ac:dyDescent="0.25"/>
  <cols>
    <col min="1" max="1" width="38.21875" style="30" customWidth="1"/>
    <col min="2" max="2" width="13.21875" style="30" customWidth="1"/>
    <col min="3" max="3" width="10.5546875" style="30" customWidth="1"/>
    <col min="4" max="4" width="11.44140625" style="30" customWidth="1"/>
    <col min="5" max="5" width="13.21875" style="30" customWidth="1"/>
    <col min="6" max="6" width="12.21875" style="30" customWidth="1"/>
    <col min="7" max="7" width="12.5546875" style="30" customWidth="1"/>
    <col min="8" max="8" width="12.77734375" style="30" customWidth="1"/>
    <col min="9" max="9" width="10.77734375" style="30" customWidth="1"/>
    <col min="10" max="10" width="12.77734375" style="30" customWidth="1"/>
    <col min="11" max="11" width="11" style="30" customWidth="1"/>
    <col min="12" max="13" width="11.77734375" style="30" customWidth="1"/>
    <col min="14" max="14" width="11.21875" style="30" customWidth="1"/>
    <col min="15" max="15" width="11.5546875" style="30" customWidth="1"/>
    <col min="16" max="16384" width="8.77734375" style="30"/>
  </cols>
  <sheetData>
    <row r="1" spans="1:20" s="27" customFormat="1" ht="15.6" x14ac:dyDescent="0.3">
      <c r="A1" s="26" t="s">
        <v>48</v>
      </c>
      <c r="C1" s="28" t="s">
        <v>13</v>
      </c>
    </row>
    <row r="2" spans="1:20" x14ac:dyDescent="0.25">
      <c r="A2" s="29" t="str">
        <f>TEXT(EndData2,"[$-FC19]ДД.ММ.ГГГ")</f>
        <v>23.07.2021</v>
      </c>
      <c r="B2" s="29">
        <f>A2+1</f>
        <v>44401</v>
      </c>
      <c r="C2" s="25" t="str">
        <f>TEXT(B2,"[$-FC19]ДД.ММ.ГГГ")</f>
        <v>24.07.2021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39.6" x14ac:dyDescent="0.25">
      <c r="A4" s="20" t="s">
        <v>31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>
        <v>13916.833000000001</v>
      </c>
      <c r="O4" s="23"/>
      <c r="P4" s="43">
        <v>13916.833000000001</v>
      </c>
      <c r="Q4" s="31"/>
      <c r="R4" s="31"/>
      <c r="S4" s="31"/>
      <c r="T4" s="31"/>
    </row>
    <row r="5" spans="1:20" ht="26.4" x14ac:dyDescent="0.25">
      <c r="A5" s="20" t="s">
        <v>32</v>
      </c>
      <c r="B5" s="23"/>
      <c r="C5" s="23"/>
      <c r="D5" s="23"/>
      <c r="E5" s="23"/>
      <c r="F5" s="23"/>
      <c r="G5" s="23"/>
      <c r="H5" s="23"/>
      <c r="I5" s="23"/>
      <c r="J5" s="23"/>
      <c r="K5" s="23">
        <v>170</v>
      </c>
      <c r="L5" s="23">
        <v>15921.055189999999</v>
      </c>
      <c r="M5" s="23"/>
      <c r="N5" s="23"/>
      <c r="O5" s="23"/>
      <c r="P5" s="43">
        <v>16091.055189999999</v>
      </c>
      <c r="Q5" s="31"/>
      <c r="R5" s="31"/>
      <c r="S5" s="31"/>
      <c r="T5" s="31"/>
    </row>
    <row r="6" spans="1:20" ht="105.6" x14ac:dyDescent="0.25">
      <c r="A6" s="20" t="s">
        <v>33</v>
      </c>
      <c r="B6" s="23">
        <v>2986.66</v>
      </c>
      <c r="C6" s="23">
        <v>4538.33781</v>
      </c>
      <c r="D6" s="23"/>
      <c r="E6" s="23">
        <v>2415</v>
      </c>
      <c r="F6" s="23"/>
      <c r="G6" s="23">
        <v>4043</v>
      </c>
      <c r="H6" s="23"/>
      <c r="I6" s="23"/>
      <c r="J6" s="23"/>
      <c r="K6" s="23">
        <v>900</v>
      </c>
      <c r="L6" s="23">
        <v>977.10537999999997</v>
      </c>
      <c r="M6" s="23"/>
      <c r="N6" s="23"/>
      <c r="O6" s="23"/>
      <c r="P6" s="43">
        <v>15860.10319</v>
      </c>
      <c r="Q6" s="31"/>
      <c r="R6" s="31"/>
      <c r="S6" s="31"/>
      <c r="T6" s="31"/>
    </row>
    <row r="7" spans="1:20" ht="158.4" x14ac:dyDescent="0.25">
      <c r="A7" s="20" t="s">
        <v>34</v>
      </c>
      <c r="B7" s="23">
        <v>10376.911910000001</v>
      </c>
      <c r="C7" s="23"/>
      <c r="D7" s="23"/>
      <c r="E7" s="23"/>
      <c r="F7" s="23"/>
      <c r="G7" s="23"/>
      <c r="H7" s="23"/>
      <c r="I7" s="23"/>
      <c r="J7" s="23">
        <v>4000</v>
      </c>
      <c r="K7" s="23"/>
      <c r="L7" s="23">
        <v>7000</v>
      </c>
      <c r="M7" s="23"/>
      <c r="N7" s="23">
        <v>6875</v>
      </c>
      <c r="O7" s="23">
        <v>2917.68</v>
      </c>
      <c r="P7" s="43">
        <v>31169.591909999999</v>
      </c>
      <c r="Q7" s="31"/>
      <c r="R7" s="31"/>
      <c r="S7" s="31"/>
      <c r="T7" s="31"/>
    </row>
    <row r="8" spans="1:20" ht="79.2" x14ac:dyDescent="0.25">
      <c r="A8" s="20" t="s">
        <v>35</v>
      </c>
      <c r="B8" s="23">
        <v>300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3">
        <v>300</v>
      </c>
      <c r="Q8" s="31"/>
      <c r="R8" s="31"/>
      <c r="S8" s="31"/>
      <c r="T8" s="31"/>
    </row>
    <row r="9" spans="1:20" ht="118.8" x14ac:dyDescent="0.25">
      <c r="A9" s="20" t="s">
        <v>36</v>
      </c>
      <c r="B9" s="23"/>
      <c r="C9" s="23"/>
      <c r="D9" s="23"/>
      <c r="E9" s="23"/>
      <c r="F9" s="23">
        <v>93</v>
      </c>
      <c r="G9" s="23"/>
      <c r="H9" s="23"/>
      <c r="I9" s="23"/>
      <c r="J9" s="23"/>
      <c r="K9" s="23"/>
      <c r="L9" s="23"/>
      <c r="M9" s="23"/>
      <c r="N9" s="23"/>
      <c r="O9" s="23">
        <v>301.97399999999999</v>
      </c>
      <c r="P9" s="43">
        <v>394.97399999999999</v>
      </c>
      <c r="Q9" s="31"/>
      <c r="R9" s="31"/>
      <c r="S9" s="31"/>
      <c r="T9" s="31"/>
    </row>
    <row r="10" spans="1:20" ht="118.8" x14ac:dyDescent="0.25">
      <c r="A10" s="20" t="s">
        <v>37</v>
      </c>
      <c r="B10" s="23">
        <v>22184.866470000001</v>
      </c>
      <c r="C10" s="23"/>
      <c r="D10" s="23"/>
      <c r="E10" s="23"/>
      <c r="F10" s="23"/>
      <c r="G10" s="23"/>
      <c r="H10" s="23"/>
      <c r="I10" s="23">
        <v>733</v>
      </c>
      <c r="J10" s="23">
        <v>10000</v>
      </c>
      <c r="K10" s="23"/>
      <c r="L10" s="23"/>
      <c r="M10" s="23"/>
      <c r="N10" s="23">
        <v>1345</v>
      </c>
      <c r="O10" s="23">
        <v>1365.4936</v>
      </c>
      <c r="P10" s="43">
        <v>35628.360070000002</v>
      </c>
      <c r="Q10" s="31"/>
      <c r="R10" s="31"/>
      <c r="S10" s="31"/>
      <c r="T10" s="31"/>
    </row>
    <row r="11" spans="1:20" ht="79.2" x14ac:dyDescent="0.25">
      <c r="A11" s="20" t="s">
        <v>38</v>
      </c>
      <c r="B11" s="23">
        <v>518.40103999999997</v>
      </c>
      <c r="C11" s="23"/>
      <c r="D11" s="23"/>
      <c r="E11" s="23"/>
      <c r="F11" s="23"/>
      <c r="G11" s="23"/>
      <c r="H11" s="23"/>
      <c r="I11" s="23"/>
      <c r="J11" s="23">
        <v>830.74198000000001</v>
      </c>
      <c r="K11" s="23"/>
      <c r="L11" s="23"/>
      <c r="M11" s="23"/>
      <c r="N11" s="23"/>
      <c r="O11" s="23"/>
      <c r="P11" s="43">
        <v>1349.14302</v>
      </c>
      <c r="Q11" s="31"/>
      <c r="R11" s="31"/>
      <c r="S11" s="31"/>
      <c r="T11" s="31"/>
    </row>
    <row r="12" spans="1:20" ht="52.8" x14ac:dyDescent="0.25">
      <c r="A12" s="20" t="s">
        <v>39</v>
      </c>
      <c r="B12" s="23"/>
      <c r="C12" s="23">
        <v>-201.97714999999999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43">
        <v>-201.97714999999999</v>
      </c>
      <c r="Q12" s="31"/>
      <c r="R12" s="31"/>
      <c r="S12" s="31"/>
      <c r="T12" s="31"/>
    </row>
    <row r="13" spans="1:20" ht="39.6" x14ac:dyDescent="0.25">
      <c r="A13" s="20" t="s">
        <v>40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672.6</v>
      </c>
      <c r="O13" s="23"/>
      <c r="P13" s="43">
        <v>672.6</v>
      </c>
      <c r="Q13" s="31"/>
      <c r="R13" s="31"/>
      <c r="S13" s="31"/>
      <c r="T13" s="31"/>
    </row>
    <row r="14" spans="1:20" ht="39.6" x14ac:dyDescent="0.25">
      <c r="A14" s="20" t="s">
        <v>41</v>
      </c>
      <c r="B14" s="23"/>
      <c r="C14" s="23"/>
      <c r="D14" s="23"/>
      <c r="E14" s="23"/>
      <c r="F14" s="23"/>
      <c r="G14" s="23"/>
      <c r="H14" s="23"/>
      <c r="I14" s="23">
        <v>814.11243000000002</v>
      </c>
      <c r="J14" s="23">
        <v>6261.25605</v>
      </c>
      <c r="K14" s="23">
        <v>3110.62664</v>
      </c>
      <c r="L14" s="23"/>
      <c r="M14" s="23"/>
      <c r="N14" s="23">
        <v>10238.81653</v>
      </c>
      <c r="O14" s="23"/>
      <c r="P14" s="43">
        <v>20424.81165</v>
      </c>
      <c r="Q14" s="31"/>
      <c r="R14" s="31"/>
      <c r="S14" s="31"/>
      <c r="T14" s="31"/>
    </row>
    <row r="15" spans="1:20" ht="79.2" x14ac:dyDescent="0.25">
      <c r="A15" s="20" t="s">
        <v>42</v>
      </c>
      <c r="B15" s="23"/>
      <c r="C15" s="23"/>
      <c r="D15" s="23"/>
      <c r="E15" s="23"/>
      <c r="F15" s="23"/>
      <c r="G15" s="23"/>
      <c r="H15" s="23"/>
      <c r="I15" s="23"/>
      <c r="J15" s="23">
        <v>15518.75117</v>
      </c>
      <c r="K15" s="23"/>
      <c r="L15" s="23"/>
      <c r="M15" s="23"/>
      <c r="N15" s="23"/>
      <c r="O15" s="23"/>
      <c r="P15" s="43">
        <v>15518.75117</v>
      </c>
      <c r="Q15" s="31"/>
      <c r="R15" s="31"/>
      <c r="S15" s="31"/>
      <c r="T15" s="31"/>
    </row>
    <row r="16" spans="1:20" ht="52.8" x14ac:dyDescent="0.25">
      <c r="A16" s="20" t="s">
        <v>43</v>
      </c>
      <c r="B16" s="23">
        <v>42876.251559999997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43">
        <v>42876.251559999997</v>
      </c>
      <c r="Q16" s="31"/>
      <c r="R16" s="31"/>
      <c r="S16" s="31"/>
      <c r="T16" s="31"/>
    </row>
    <row r="17" spans="1:20" ht="26.4" x14ac:dyDescent="0.25">
      <c r="A17" s="20" t="s">
        <v>44</v>
      </c>
      <c r="B17" s="23"/>
      <c r="C17" s="23"/>
      <c r="D17" s="23"/>
      <c r="E17" s="23"/>
      <c r="F17" s="23"/>
      <c r="G17" s="23"/>
      <c r="H17" s="23">
        <v>250</v>
      </c>
      <c r="I17" s="23"/>
      <c r="J17" s="23"/>
      <c r="K17" s="23"/>
      <c r="L17" s="23"/>
      <c r="M17" s="23">
        <v>125</v>
      </c>
      <c r="N17" s="23"/>
      <c r="O17" s="23"/>
      <c r="P17" s="43">
        <v>375</v>
      </c>
      <c r="Q17" s="31"/>
      <c r="R17" s="31"/>
      <c r="S17" s="31"/>
      <c r="T17" s="31"/>
    </row>
    <row r="18" spans="1:20" ht="26.4" x14ac:dyDescent="0.25">
      <c r="A18" s="20" t="s">
        <v>45</v>
      </c>
      <c r="B18" s="23">
        <v>1.0000000000000001E-5</v>
      </c>
      <c r="C18" s="23"/>
      <c r="D18" s="23"/>
      <c r="E18" s="23"/>
      <c r="F18" s="23"/>
      <c r="G18" s="23"/>
      <c r="H18" s="23"/>
      <c r="I18" s="23"/>
      <c r="J18" s="23"/>
      <c r="K18" s="23">
        <v>669.99839999999995</v>
      </c>
      <c r="L18" s="23"/>
      <c r="M18" s="23"/>
      <c r="N18" s="23"/>
      <c r="O18" s="23"/>
      <c r="P18" s="43">
        <v>669.99841000000004</v>
      </c>
      <c r="Q18" s="31"/>
      <c r="R18" s="31"/>
      <c r="S18" s="31"/>
      <c r="T18" s="31"/>
    </row>
    <row r="19" spans="1:20" ht="52.8" x14ac:dyDescent="0.25">
      <c r="A19" s="20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>
        <v>248.20254</v>
      </c>
      <c r="P19" s="43">
        <v>248.20254</v>
      </c>
      <c r="Q19" s="31"/>
      <c r="R19" s="31"/>
      <c r="S19" s="31"/>
      <c r="T19" s="31"/>
    </row>
    <row r="20" spans="1:20" x14ac:dyDescent="0.25">
      <c r="A20" s="21" t="s">
        <v>47</v>
      </c>
      <c r="B20" s="24">
        <v>79243.090989999997</v>
      </c>
      <c r="C20" s="24">
        <v>4336.3606600000003</v>
      </c>
      <c r="D20" s="24"/>
      <c r="E20" s="24">
        <v>2415</v>
      </c>
      <c r="F20" s="24">
        <v>93</v>
      </c>
      <c r="G20" s="24">
        <v>4043</v>
      </c>
      <c r="H20" s="24">
        <v>250</v>
      </c>
      <c r="I20" s="24">
        <v>1547.1124299999999</v>
      </c>
      <c r="J20" s="24">
        <v>36610.749199999998</v>
      </c>
      <c r="K20" s="24">
        <v>4850.6250399999999</v>
      </c>
      <c r="L20" s="24">
        <v>23898.16057</v>
      </c>
      <c r="M20" s="24">
        <v>125</v>
      </c>
      <c r="N20" s="24">
        <v>33048.249530000001</v>
      </c>
      <c r="O20" s="24">
        <v>4833.3501399999996</v>
      </c>
      <c r="P20" s="43">
        <v>195293.69855999999</v>
      </c>
      <c r="Q20" s="39"/>
      <c r="R20" s="39"/>
      <c r="S20" s="39"/>
      <c r="T20" s="39"/>
    </row>
    <row r="21" spans="1:20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20" x14ac:dyDescent="0.25">
      <c r="A22" s="35" t="s">
        <v>30</v>
      </c>
      <c r="B22" s="44">
        <f>Учреждения!B70+'Муниципальные районы'!P20</f>
        <v>1246360.9471499999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20" ht="32.25" customHeight="1" x14ac:dyDescent="0.25">
      <c r="A23" s="35" t="str">
        <f>CONCATENATE("Остатки бюджетных средств на ",C2,"г.")</f>
        <v>Остатки бюджетных средств на 24.07.2021г.</v>
      </c>
      <c r="B23" s="44">
        <v>979383.5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2021-07-27T03:15:13Z</dcterms:modified>
</cp:coreProperties>
</file>