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904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Бюджетополучатели!$F$8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Бюджетополучатели!$F$85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Бюджетополучатели!$F$7</definedName>
    <definedName name="_xlnm.Print_Titles" localSheetId="0">Бюджетополучатели!$92:$93</definedName>
    <definedName name="_xlnm.Print_Titles" localSheetId="1">'Муниципальные районы'!$1:$3</definedName>
    <definedName name="_xlnm.Print_Area" localSheetId="0">Бюджетополучатели!$A$1:$E$130</definedName>
    <definedName name="_xlnm.Print_Area" localSheetId="1">'Муниципальные районы'!$A$1:$P$50</definedName>
  </definedNames>
  <calcPr calcId="162913"/>
</workbook>
</file>

<file path=xl/calcChain.xml><?xml version="1.0" encoding="utf-8"?>
<calcChain xmlns="http://schemas.openxmlformats.org/spreadsheetml/2006/main">
  <c r="D85" i="1" l="1"/>
  <c r="D6" i="1" l="1"/>
  <c r="D8" i="1"/>
  <c r="D86" i="1"/>
  <c r="F3" i="1" l="1"/>
  <c r="I1" i="1" l="1"/>
  <c r="G1" i="1" l="1"/>
  <c r="F6" i="1" s="1"/>
  <c r="A2" i="1" s="1"/>
  <c r="H3" i="1" l="1"/>
  <c r="G3" i="1" l="1"/>
  <c r="A2" i="2"/>
  <c r="H1" i="1" l="1"/>
  <c r="H2" i="1"/>
  <c r="G2" i="1"/>
</calcChain>
</file>

<file path=xl/sharedStrings.xml><?xml version="1.0" encoding="utf-8"?>
<sst xmlns="http://schemas.openxmlformats.org/spreadsheetml/2006/main" count="196" uniqueCount="195">
  <si>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</si>
  <si>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</si>
  <si>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</si>
  <si>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</si>
  <si>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</si>
  <si>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</si>
  <si>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</si>
  <si>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</si>
  <si>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</si>
  <si>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</si>
  <si>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</si>
  <si>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</si>
  <si>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</si>
  <si>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</si>
  <si>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</si>
  <si>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</si>
  <si>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</si>
  <si>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</si>
  <si>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</si>
  <si>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</si>
  <si>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</si>
  <si>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</si>
  <si>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</si>
  <si>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</si>
  <si>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</si>
  <si>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</si>
  <si>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</si>
  <si>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</si>
  <si>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</si>
  <si>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</si>
  <si>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</si>
  <si>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</si>
  <si>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</si>
  <si>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</si>
  <si>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01.01.2021</t>
  </si>
  <si>
    <t>01.09.2021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</si>
  <si>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</si>
  <si>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</si>
  <si>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</si>
  <si>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</si>
  <si>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</si>
  <si>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</si>
  <si>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</si>
  <si>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</si>
  <si>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</si>
  <si>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</si>
  <si>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</si>
  <si>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</si>
  <si>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</si>
  <si>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</si>
  <si>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</si>
  <si>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</si>
  <si>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</si>
  <si>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</si>
  <si>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</si>
  <si>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</si>
  <si>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Не найдено значение на Закон 3 Любое по выбранному Основанию или ближайшее предыдущее утвержденное наименование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</si>
  <si>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</si>
  <si>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</si>
  <si>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</si>
  <si>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</si>
  <si>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</si>
  <si>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</si>
  <si>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</si>
  <si>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</si>
  <si>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</si>
  <si>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и реконструкция (модернизация) объектов питьевого водоснабжения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</si>
  <si>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</si>
  <si>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</si>
  <si>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</si>
  <si>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Проведение Всероссийской переписи населения 2020 года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</si>
  <si>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</si>
  <si>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</si>
  <si>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</si>
  <si>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</si>
  <si>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</si>
  <si>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</si>
  <si>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</si>
  <si>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Поддержка экономического и социального развития коренных малочисленных народов Севера, Сибири и Дальнего Востока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</si>
  <si>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</si>
  <si>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</si>
  <si>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</si>
  <si>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</si>
  <si>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</si>
  <si>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</si>
  <si>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</si>
  <si>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</si>
  <si>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</si>
  <si>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</si>
  <si>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</si>
  <si>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</si>
  <si>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</si>
  <si>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</si>
  <si>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</si>
  <si>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</si>
  <si>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</si>
  <si>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</si>
  <si>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</si>
  <si>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</si>
  <si>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</si>
  <si>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</si>
  <si>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</si>
  <si>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</si>
  <si>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</si>
  <si>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</si>
  <si>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</si>
  <si>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</si>
  <si>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</si>
  <si>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</si>
  <si>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</si>
  <si>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</si>
  <si>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</si>
  <si>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</si>
  <si>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</si>
  <si>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</si>
  <si>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31.08.2021</t>
  </si>
  <si>
    <t>01.08.2021</t>
  </si>
  <si>
    <t>Остатки средств на 01.08.2021 года</t>
  </si>
  <si>
    <t>Остатки средств на 01.09.2021 года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</si>
  <si>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</si>
  <si>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</si>
  <si>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(Трубопровод водоснабжения протяженностью 12 км в городе Вилючинске Камчатского края, Качатский край)</t>
  </si>
  <si>
    <t>Субсидии на 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(Физкультурно-оздоровительный комплекс с плавательным бассейном в г.Петропавловске-Камчатском, Камчатский край, г. Петропавловск-Камчатский, ул. океанская)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</si>
  <si>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(Канализационный коллектор протяженностью 1,218 км с канализационной станцией и очистными сооружениями в жилом районе Рыбачий города Вилючинска Камчатского края, Камчатский край)</t>
  </si>
  <si>
    <t>Субсидии на обеспечение комплексного развития сельских территорий за счет средств резервного фонда Правительства Российской Федерации (Здание Дома культуры на 100 мест в поселке Лесной Новолесновского сельского поселения Елизовского муниципального района, ул. Чапаева, Камчатский край)</t>
  </si>
  <si>
    <t>Субсидии на создание новых мест в общеобразовательных организациях ("Здание. Общеобразовательная школа по проспекту Рыбаков в. Петропавловск-Камчатский", Камчатский край, г. Петропавловск-Камчатский, проспект Рыбаков)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</si>
  <si>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в жилом районе Рыбачий г.Вилючинска, Камчатский край, г.Вилючинск)</t>
  </si>
  <si>
    <t>Субсидии на строительство и реконструкцию (модернизацию) объектов питьевого водоснабжения (Реконструкция водовода от водозабора до пгт Палана и внутриплощадочных сетей водовода территории совхоза пгт Палана Тигильского района Камчатского края, 688000, Камчатский край, Тигильский район, пгт. Палана, ул. Обухова, д. 6)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</si>
  <si>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</si>
  <si>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</si>
  <si>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</si>
  <si>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</si>
  <si>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</si>
  <si>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</si>
  <si>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</si>
  <si>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</si>
  <si>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</si>
  <si>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Субсидии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</si>
  <si>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Иные межбюджетные трансферты на реализацию отдельных полномочий в области лекарственного обеспечения</t>
  </si>
  <si>
    <t>Субсидии на создание системы долговременного ухода за гражданами пожилого возраста и инвалидами</t>
  </si>
  <si>
    <t>Субсидии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</si>
  <si>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в целях развития паллиативной медицинской помощи</t>
  </si>
  <si>
    <t>Субсидии на реализацию мероприятий по предупреждению и борьбе с социально значимыми инфекционными заболеваниями (Финансовое обеспечение закупок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а также медицинских изделий в соответствии со стандартом оснащения, предусмотренным порядком оказания медицинской помощи больным туберкулезом)</t>
  </si>
  <si>
    <t>Субсидии на реализацию мероприятий по предупреждению и борьбе с социально значимыми инфекционными заболеваниями (Финансовое обеспечение реализации мероприятий по профилактике ВИЧ-инфекции и гепатитов B и C, в том числе с привлечением к реализации указанных мероприятий социально ориентированных некоммерческих организаций)</t>
  </si>
  <si>
    <t>Субсидии на обеспечение образовательных организаций материально-технической базой для внедрения цифровой образовательной среды</t>
  </si>
  <si>
    <t>Иные межбюджетные трансферты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</si>
  <si>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</si>
  <si>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</si>
  <si>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</si>
  <si>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</si>
  <si>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</si>
  <si>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повышение эффективности службы занятости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</si>
  <si>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</si>
  <si>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</si>
  <si>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</si>
  <si>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 (Оснащение и переоснащение медицинских организаций оборудованием)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</si>
  <si>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</si>
  <si>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Иные межбюджетные трансферты на финансовое обеспечение дорожной деятельности</t>
  </si>
  <si>
    <t>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</si>
  <si>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Субсидии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</si>
  <si>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Субвенции на 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</si>
  <si>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Субвенции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</si>
  <si>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</t>
  </si>
  <si>
    <t>Иные межбюджетные трансферты на создание модельных муниципальных библиотек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</si>
  <si>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</si>
  <si>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</si>
  <si>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Субвенция на оказание услуг в целях реализации мероприятий по подготовке Всероссийской переписи населения 2020 года</t>
  </si>
  <si>
    <t>Субсидии на реализацию мероприятий по формированию и обеспечению функционирования единой федеральной системы научно-методического сопровождения педагогических работников и управленческих кадров</t>
  </si>
  <si>
    <t>Субсидии на реализацию мероприятий по обеспечению жильем молодых семей</t>
  </si>
  <si>
    <t>Субсидии на стимулирование развития приоритетных подотраслей агропромышленного комплекса и развитие малых форм хозяйствования</t>
  </si>
  <si>
    <t>Субсидии на поддержку сельскохозяйственного производства по отдельным подотраслям растениеводства и животноводства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</si>
  <si>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</si>
  <si>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Субсидии на реализацию мероприятий по укреплению единства российской нации и этнокультурному развитию народов России</t>
  </si>
  <si>
    <t>Субсидии на поддержку творческой деятельности и техническое оснащение детских и кукольных театров</t>
  </si>
  <si>
    <t>Субсидии на государственную поддержку отрасли культуры (Федеральный проект "Культурная среда") (Создание и модернизация  учреждений культурно-досугового типа в сельской местности, включая строительство, реконструкцию и капитальный ремонт зданий)</t>
  </si>
  <si>
    <t>Субсидии на государственную поддержку отрасли культуры (Федеральный проект "Творческие люди")</t>
  </si>
  <si>
    <t>Субсидии на обеспечение закупки авиационных работ в целях оказания медицинской помощи</t>
  </si>
  <si>
    <t>Субсидии на реализацию программ формирования современной городской среды</t>
  </si>
  <si>
    <t>Субвенции на осуществление ежемесячной выплаты в связи с рождением (усыновлением) первого ребенка</t>
  </si>
  <si>
    <t>Субсидии на обеспечение комплексного развития сельских территорий (Благоустройство)</t>
  </si>
  <si>
    <t>Субсидии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</si>
  <si>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на обеспечение на участках мировых судей формирования и функционирования необходимой информационно-технологической и телекоммуникационной инфраструктуры для организации защищенного межведомственного электронного взаимодействия, приема исковых заявлений, направляемых в электронном виде, и организации участия в заседаниях мировых судов в режиме видео-конференц-связи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</si>
  <si>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реализацию произведенных и реализованных хлеба и хлебобулочных изделий за счет средств резервного фонда Правительства Российской Федерации</t>
  </si>
  <si>
    <t>Иные межбюджетные трансферты на софинансирование расходных обязательств субъектов Российской Федерации по финансовому обеспечению расходов, связанных с оплатой отпусков и выплатой компенсации за неиспользованные отпуска медицинским и иным работникам, которым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субъектами Российской Федерации расходов на указанные цели, за счет средств резервного фонда Правительства Российской Федерации</t>
  </si>
  <si>
    <t>Иные межбюджетные трансферты на финансовое обеспечение мероприятий по приобретению лекарственных препаратов для лечения пациентов с новой коронавирусной инфекцией (COVID-19), получающих медицинскую помощь в амбулаторных условиях, за счет средств резервного фонда Правительства Российской Федерации</t>
  </si>
  <si>
    <t>Иные межбюджетные трансферты в целях финансового обеспечения расходных обязательств субъектов Российской Федерации и г. Байконура по предоставлению межбюджетных трансфертов бюджету соответствующего территориального фонда обязательного медицинского страхования на дополнительное финансовое обеспечение оказания медицинской помощи, в том числе лицам с заболеванием и (или) подозрением на заболевание новой коронавирусной инфекцией (COVID-19),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</si>
  <si>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</si>
  <si>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(перевозки между субъектами Российской Федерации,а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организаций)</t>
  </si>
  <si>
    <t>Единая субвенция бюджетам субъектов Российской Федерации и бюджету г. Байконура (объекты культурного наследия)</t>
  </si>
  <si>
    <t>Единая субвенция бюджетам субъектов Российской Федерации и бюджету г. Байконура (охрана и использование охотничьих ресурсов)</t>
  </si>
  <si>
    <t>Единая субвенция бюджетам субъектов Российской Федерации и бюджету г. Байконура (охрана здоровья)</t>
  </si>
  <si>
    <t>Единая субвенция бюджетам субъектов Российской Федерации и бюджету г. Байконура (образование)</t>
  </si>
  <si>
    <t>Прочие безвозмездные поступления в бюджеты субъектов Российской Федерации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</si>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</sst>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-* #,##0.00_р_._-;\-* #,##0.0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0" fontId="24" fillId="0" borderId="0"/>
    <xf numFmtId="0" fontId="24" fillId="0" borderId="0" applyNumberFormat="0" applyBorder="0" applyAlignment="0"/>
    <xf numFmtId="0" fontId="24" fillId="0" borderId="0"/>
    <xf numFmtId="0" fontId="26" fillId="0" borderId="0"/>
    <xf numFmtId="0" fontId="24" fillId="0" borderId="0" applyNumberFormat="0" applyBorder="0" applyAlignment="0"/>
    <xf numFmtId="0" fontId="24" fillId="0" borderId="0"/>
    <xf numFmtId="0" fontId="24" fillId="0" borderId="0" applyNumberFormat="0" applyBorder="0" applyAlignment="0"/>
    <xf numFmtId="0" fontId="24" fillId="0" borderId="0"/>
    <xf numFmtId="0" fontId="25" fillId="0" borderId="0"/>
    <xf numFmtId="0" fontId="1" fillId="0" borderId="0"/>
    <xf numFmtId="0" fontId="23" fillId="0" borderId="0"/>
    <xf numFmtId="166" fontId="1" fillId="0" borderId="0" applyFont="0" applyFill="0" applyBorder="0" applyAlignment="0" applyProtection="0"/>
    <xf numFmtId="0" fontId="24" fillId="0" borderId="0" applyNumberFormat="0" applyBorder="0" applyAlignment="0"/>
    <xf numFmtId="0" fontId="24" fillId="0" borderId="0"/>
    <xf numFmtId="0" fontId="24" fillId="0" borderId="0" applyNumberFormat="0" applyBorder="0" applyAlignment="0"/>
    <xf numFmtId="0" fontId="24" fillId="0" borderId="0"/>
    <xf numFmtId="0" fontId="27" fillId="0" borderId="0"/>
    <xf numFmtId="0" fontId="27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8" fillId="0" borderId="0"/>
  </cellStyleXfs>
  <cellXfs count="7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5" fillId="0" borderId="0" xfId="0" applyFont="1" applyBorder="1" applyAlignment="1">
      <alignment horizontal="right"/>
    </xf>
    <xf numFmtId="164" fontId="4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49" fontId="4" fillId="0" borderId="3" xfId="0" applyNumberFormat="1" applyFont="1" applyBorder="1" applyAlignment="1">
      <alignment horizontal="left" vertical="center" wrapText="1"/>
    </xf>
    <xf numFmtId="0" fontId="7" fillId="2" borderId="0" xfId="0" applyFont="1" applyFill="1" applyBorder="1" applyAlignment="1"/>
    <xf numFmtId="164" fontId="8" fillId="2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2" borderId="0" xfId="0" applyFont="1" applyFill="1" applyBorder="1" applyAlignment="1"/>
    <xf numFmtId="0" fontId="14" fillId="0" borderId="3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4" fontId="3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0" fontId="17" fillId="0" borderId="3" xfId="0" applyFont="1" applyFill="1" applyBorder="1" applyAlignment="1">
      <alignment horizontal="center" vertical="top" wrapText="1"/>
    </xf>
    <xf numFmtId="49" fontId="17" fillId="0" borderId="3" xfId="0" applyNumberFormat="1" applyFont="1" applyBorder="1" applyAlignment="1">
      <alignment horizontal="left" vertical="center" wrapText="1"/>
    </xf>
    <xf numFmtId="0" fontId="20" fillId="0" borderId="0" xfId="0" applyNumberFormat="1" applyFont="1"/>
    <xf numFmtId="0" fontId="20" fillId="0" borderId="0" xfId="0" applyFont="1"/>
    <xf numFmtId="14" fontId="20" fillId="0" borderId="0" xfId="0" applyNumberFormat="1" applyFont="1"/>
    <xf numFmtId="49" fontId="6" fillId="2" borderId="3" xfId="0" applyNumberFormat="1" applyFont="1" applyFill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3" xfId="0" applyFont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17" fillId="0" borderId="3" xfId="0" applyNumberFormat="1" applyFont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164" fontId="6" fillId="2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center" vertical="top" wrapText="1"/>
    </xf>
    <xf numFmtId="0" fontId="0" fillId="0" borderId="0" xfId="0"/>
    <xf numFmtId="164" fontId="4" fillId="0" borderId="3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0" fillId="0" borderId="0" xfId="0"/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3" xfId="3" applyNumberFormat="1" applyFont="1" applyFill="1" applyBorder="1" applyProtection="1"/>
    <xf numFmtId="164" fontId="4" fillId="0" borderId="3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4" fillId="0" borderId="6" xfId="1" applyFont="1" applyFill="1" applyBorder="1" applyAlignment="1" applyProtection="1">
      <alignment wrapText="1"/>
    </xf>
    <xf numFmtId="0" fontId="22" fillId="0" borderId="7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/>
    </xf>
    <xf numFmtId="164" fontId="18" fillId="0" borderId="3" xfId="0" applyNumberFormat="1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165" fontId="3" fillId="0" borderId="3" xfId="0" applyNumberFormat="1" applyFont="1" applyFill="1" applyBorder="1" applyAlignment="1">
      <alignment horizontal="center" vertical="center" wrapText="1"/>
    </xf>
  </cellXfs>
  <cellStyles count="29">
    <cellStyle name="Обычный" xfId="0" builtinId="0"/>
    <cellStyle name="Обычный 2" xfId="2"/>
    <cellStyle name="Обычный 2 10" xfId="19"/>
    <cellStyle name="Обычный 2 11" xfId="20"/>
    <cellStyle name="Обычный 2 12" xfId="21"/>
    <cellStyle name="Обычный 2 13" xfId="22"/>
    <cellStyle name="Обычный 2 2" xfId="5"/>
    <cellStyle name="Обычный 2 2 2" xfId="15"/>
    <cellStyle name="Обычный 2 3" xfId="13"/>
    <cellStyle name="Обычный 2 4" xfId="7"/>
    <cellStyle name="Обычный 2 5" xfId="18"/>
    <cellStyle name="Обычный 2 5 2" xfId="23"/>
    <cellStyle name="Обычный 2 6" xfId="24"/>
    <cellStyle name="Обычный 2 7" xfId="25"/>
    <cellStyle name="Обычный 2 8" xfId="26"/>
    <cellStyle name="Обычный 2 9" xfId="27"/>
    <cellStyle name="Обычный 3" xfId="1"/>
    <cellStyle name="Обычный 3 2" xfId="8"/>
    <cellStyle name="Обычный 3 2 2" xfId="16"/>
    <cellStyle name="Обычный 3 3" xfId="10"/>
    <cellStyle name="Обычный 3 4" xfId="6"/>
    <cellStyle name="Обычный 4" xfId="3"/>
    <cellStyle name="Обычный 4 2" xfId="11"/>
    <cellStyle name="Обычный 4 3" xfId="9"/>
    <cellStyle name="Обычный 5" xfId="4"/>
    <cellStyle name="Обычный 5 2" xfId="28"/>
    <cellStyle name="Обычный 6" xfId="14"/>
    <cellStyle name="Обычный 7" xfId="17"/>
    <cellStyle name="Финансовый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view="pageBreakPreview" topLeftCell="A68" zoomScaleNormal="100" zoomScaleSheetLayoutView="100" workbookViewId="0">
      <selection activeCell="D86" sqref="D86"/>
    </sheetView>
  </sheetViews>
  <sheetFormatPr defaultRowHeight="14.4" x14ac:dyDescent="0.3"/>
  <cols>
    <col min="1" max="1" width="76.109375" customWidth="1"/>
    <col min="2" max="2" width="18.109375" customWidth="1"/>
    <col min="3" max="3" width="18.44140625" customWidth="1"/>
    <col min="4" max="4" width="17.44140625" customWidth="1"/>
    <col min="5" max="5" width="16.7773437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59" t="s">
        <v>9</v>
      </c>
      <c r="B1" s="59"/>
      <c r="C1" s="59"/>
      <c r="D1" s="59"/>
      <c r="E1" s="41"/>
      <c r="F1" s="28" t="s">
        <v>116</v>
      </c>
      <c r="G1" s="29" t="str">
        <f>TEXT(F1,"[$-FC19]ММ")</f>
        <v>08</v>
      </c>
      <c r="H1" s="29" t="str">
        <f>TEXT(F1,"[$-FC19]ДД.ММ.ГГГ \г")</f>
        <v>01.08.2021 г</v>
      </c>
      <c r="I1" s="29" t="str">
        <f>TEXT(F1,"[$-FC19]ГГГГ")</f>
        <v>2021</v>
      </c>
    </row>
    <row r="2" spans="1:9" ht="15.6" x14ac:dyDescent="0.3">
      <c r="A2" s="59" t="str">
        <f>CONCATENATE("доходов и расходов краевого бюджета за ",period," ",I1," года")</f>
        <v>доходов и расходов краевого бюджета за август 2021 года</v>
      </c>
      <c r="B2" s="59"/>
      <c r="C2" s="59"/>
      <c r="D2" s="59"/>
      <c r="E2" s="41"/>
      <c r="F2" s="28" t="s">
        <v>115</v>
      </c>
      <c r="G2" s="29" t="str">
        <f>TEXT(F2,"[$-FC19]ДД ММММ ГГГ \г")</f>
        <v>31 августа 2021 г</v>
      </c>
      <c r="H2" s="29" t="str">
        <f>TEXT(F2,"[$-FC19]ДД.ММ.ГГГ \г")</f>
        <v>31.08.2021 г</v>
      </c>
      <c r="I2" s="30"/>
    </row>
    <row r="3" spans="1:9" x14ac:dyDescent="0.3">
      <c r="A3" s="1"/>
      <c r="B3" s="2"/>
      <c r="C3" s="2"/>
      <c r="D3" s="3"/>
      <c r="E3" s="3"/>
      <c r="F3" s="29">
        <f>EndDate+1</f>
        <v>44441</v>
      </c>
      <c r="G3" s="29" t="str">
        <f>TEXT(F3,"[$-FC19]ДД ММММ ГГГ \г")</f>
        <v>02 сентября 2021 г</v>
      </c>
      <c r="H3" s="29" t="str">
        <f>TEXT(F3,"[$-FC19]ДД.ММ.ГГГ \г")</f>
        <v>02.09.2021 г</v>
      </c>
      <c r="I3" s="29"/>
    </row>
    <row r="4" spans="1:9" x14ac:dyDescent="0.3">
      <c r="A4" s="4"/>
      <c r="B4" s="5"/>
      <c r="C4" s="5"/>
      <c r="D4" s="6" t="s">
        <v>0</v>
      </c>
      <c r="E4" s="6"/>
      <c r="F4" s="29"/>
      <c r="G4" s="29"/>
      <c r="H4" s="29"/>
      <c r="I4" s="29"/>
    </row>
    <row r="5" spans="1:9" x14ac:dyDescent="0.3">
      <c r="A5" s="60" t="s">
        <v>117</v>
      </c>
      <c r="B5" s="61"/>
      <c r="C5" s="61"/>
      <c r="D5" s="54">
        <v>1843282.1</v>
      </c>
      <c r="E5" s="42"/>
      <c r="F5" s="30"/>
      <c r="G5" s="29"/>
      <c r="H5" s="29"/>
      <c r="I5" s="29"/>
    </row>
    <row r="6" spans="1:9" x14ac:dyDescent="0.3">
      <c r="A6" s="63" t="s">
        <v>1</v>
      </c>
      <c r="B6" s="67"/>
      <c r="C6" s="67"/>
      <c r="D6" s="7">
        <f>D85-D7</f>
        <v>2259037.1196099985</v>
      </c>
      <c r="E6" s="43"/>
      <c r="F6" s="29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август</v>
      </c>
      <c r="G6" s="29"/>
      <c r="H6" s="29"/>
      <c r="I6" s="29"/>
    </row>
    <row r="7" spans="1:9" x14ac:dyDescent="0.3">
      <c r="A7" s="68" t="s">
        <v>10</v>
      </c>
      <c r="B7" s="67"/>
      <c r="C7" s="67"/>
      <c r="D7" s="55">
        <v>6006833</v>
      </c>
      <c r="E7" s="44"/>
      <c r="F7" s="29"/>
      <c r="G7" s="29"/>
      <c r="H7" s="29"/>
      <c r="I7" s="29"/>
    </row>
    <row r="8" spans="1:9" x14ac:dyDescent="0.3">
      <c r="A8" s="68" t="s">
        <v>11</v>
      </c>
      <c r="B8" s="67"/>
      <c r="C8" s="67"/>
      <c r="D8" s="9">
        <f>SUM(D9:D84)</f>
        <v>2579753.4999999995</v>
      </c>
      <c r="E8" s="44"/>
      <c r="F8" s="29" t="s">
        <v>34</v>
      </c>
    </row>
    <row r="9" spans="1:9" ht="31.2" customHeight="1" x14ac:dyDescent="0.3">
      <c r="A9" s="57" t="s">
        <v>119</v>
      </c>
      <c r="B9" s="58"/>
      <c r="C9" s="58"/>
      <c r="D9" s="47">
        <v>55246</v>
      </c>
      <c r="E9" s="44"/>
      <c r="F9" s="29"/>
    </row>
    <row r="10" spans="1:9" ht="27" customHeight="1" x14ac:dyDescent="0.3">
      <c r="A10" s="57" t="s">
        <v>120</v>
      </c>
      <c r="B10" s="58"/>
      <c r="C10" s="58"/>
      <c r="D10" s="47">
        <v>40349</v>
      </c>
      <c r="E10" s="44"/>
      <c r="F10" s="29"/>
    </row>
    <row r="11" spans="1:9" ht="58.8" customHeight="1" x14ac:dyDescent="0.3">
      <c r="A11" s="57" t="s">
        <v>121</v>
      </c>
      <c r="B11" s="58"/>
      <c r="C11" s="58"/>
      <c r="D11" s="52">
        <v>182.1</v>
      </c>
      <c r="E11" s="44"/>
      <c r="F11" s="29"/>
    </row>
    <row r="12" spans="1:9" ht="45.6" customHeight="1" x14ac:dyDescent="0.3">
      <c r="A12" s="57" t="s">
        <v>122</v>
      </c>
      <c r="B12" s="58"/>
      <c r="C12" s="58"/>
      <c r="D12" s="52">
        <v>11897.4</v>
      </c>
      <c r="E12" s="44"/>
      <c r="F12" s="29"/>
    </row>
    <row r="13" spans="1:9" ht="73.8" customHeight="1" x14ac:dyDescent="0.3">
      <c r="A13" s="57" t="s">
        <v>123</v>
      </c>
      <c r="B13" s="58"/>
      <c r="C13" s="58"/>
      <c r="D13" s="52">
        <v>8702.2000000000007</v>
      </c>
      <c r="E13" s="44"/>
      <c r="F13" s="29"/>
    </row>
    <row r="14" spans="1:9" ht="45.6" customHeight="1" x14ac:dyDescent="0.3">
      <c r="A14" s="57" t="s">
        <v>124</v>
      </c>
      <c r="B14" s="58"/>
      <c r="C14" s="58"/>
      <c r="D14" s="52">
        <v>11002.8</v>
      </c>
      <c r="E14" s="44"/>
      <c r="F14" s="29"/>
    </row>
    <row r="15" spans="1:9" ht="31.2" customHeight="1" x14ac:dyDescent="0.3">
      <c r="A15" s="57" t="s">
        <v>125</v>
      </c>
      <c r="B15" s="58"/>
      <c r="C15" s="58"/>
      <c r="D15" s="52">
        <v>38018.400000000001</v>
      </c>
      <c r="E15" s="44"/>
      <c r="F15" s="29"/>
    </row>
    <row r="16" spans="1:9" ht="44.4" customHeight="1" x14ac:dyDescent="0.3">
      <c r="A16" s="57" t="s">
        <v>126</v>
      </c>
      <c r="B16" s="58"/>
      <c r="C16" s="58"/>
      <c r="D16" s="52">
        <v>18367.400000000001</v>
      </c>
      <c r="E16" s="44"/>
      <c r="F16" s="29"/>
    </row>
    <row r="17" spans="1:6" ht="46.8" customHeight="1" x14ac:dyDescent="0.3">
      <c r="A17" s="57" t="s">
        <v>127</v>
      </c>
      <c r="B17" s="58"/>
      <c r="C17" s="58"/>
      <c r="D17" s="52">
        <v>5548.1</v>
      </c>
      <c r="E17" s="44"/>
      <c r="F17" s="29"/>
    </row>
    <row r="18" spans="1:6" ht="19.2" customHeight="1" x14ac:dyDescent="0.3">
      <c r="A18" s="57" t="s">
        <v>128</v>
      </c>
      <c r="B18" s="58"/>
      <c r="C18" s="58"/>
      <c r="D18" s="52">
        <v>62832.6</v>
      </c>
      <c r="E18" s="44"/>
      <c r="F18" s="29"/>
    </row>
    <row r="19" spans="1:6" ht="42" customHeight="1" x14ac:dyDescent="0.3">
      <c r="A19" s="57" t="s">
        <v>129</v>
      </c>
      <c r="B19" s="58"/>
      <c r="C19" s="58"/>
      <c r="D19" s="52">
        <v>5962.9</v>
      </c>
      <c r="E19" s="44"/>
      <c r="F19" s="29"/>
    </row>
    <row r="20" spans="1:6" ht="27.6" customHeight="1" x14ac:dyDescent="0.3">
      <c r="A20" s="57" t="s">
        <v>130</v>
      </c>
      <c r="B20" s="58"/>
      <c r="C20" s="58"/>
      <c r="D20" s="52">
        <v>606.29999999999995</v>
      </c>
      <c r="E20" s="44"/>
      <c r="F20" s="29"/>
    </row>
    <row r="21" spans="1:6" ht="29.4" customHeight="1" x14ac:dyDescent="0.3">
      <c r="A21" s="57" t="s">
        <v>131</v>
      </c>
      <c r="B21" s="58"/>
      <c r="C21" s="58"/>
      <c r="D21" s="52">
        <v>47637.2</v>
      </c>
      <c r="E21" s="44"/>
      <c r="F21" s="29"/>
    </row>
    <row r="22" spans="1:6" ht="45.6" customHeight="1" x14ac:dyDescent="0.3">
      <c r="A22" s="57" t="s">
        <v>132</v>
      </c>
      <c r="B22" s="58"/>
      <c r="C22" s="58"/>
      <c r="D22" s="52">
        <v>338.8</v>
      </c>
      <c r="E22" s="44"/>
      <c r="F22" s="29"/>
    </row>
    <row r="23" spans="1:6" ht="28.8" customHeight="1" x14ac:dyDescent="0.3">
      <c r="A23" s="57" t="s">
        <v>133</v>
      </c>
      <c r="B23" s="58"/>
      <c r="C23" s="58"/>
      <c r="D23" s="52">
        <v>3103.6</v>
      </c>
      <c r="E23" s="44"/>
      <c r="F23" s="29"/>
    </row>
    <row r="24" spans="1:6" ht="17.399999999999999" customHeight="1" x14ac:dyDescent="0.3">
      <c r="A24" s="57" t="s">
        <v>134</v>
      </c>
      <c r="B24" s="58"/>
      <c r="C24" s="58"/>
      <c r="D24" s="52">
        <v>1098.7</v>
      </c>
      <c r="E24" s="44"/>
      <c r="F24" s="29"/>
    </row>
    <row r="25" spans="1:6" ht="17.399999999999999" customHeight="1" x14ac:dyDescent="0.3">
      <c r="A25" s="57" t="s">
        <v>135</v>
      </c>
      <c r="B25" s="58"/>
      <c r="C25" s="58"/>
      <c r="D25" s="52">
        <v>24050.5</v>
      </c>
      <c r="E25" s="44"/>
      <c r="F25" s="29"/>
    </row>
    <row r="26" spans="1:6" ht="28.2" customHeight="1" x14ac:dyDescent="0.3">
      <c r="A26" s="57" t="s">
        <v>136</v>
      </c>
      <c r="B26" s="58"/>
      <c r="C26" s="58"/>
      <c r="D26" s="52">
        <v>107.8</v>
      </c>
      <c r="E26" s="44"/>
      <c r="F26" s="29"/>
    </row>
    <row r="27" spans="1:6" ht="43.8" customHeight="1" x14ac:dyDescent="0.3">
      <c r="A27" s="57" t="s">
        <v>137</v>
      </c>
      <c r="B27" s="58"/>
      <c r="C27" s="58"/>
      <c r="D27" s="52">
        <v>4750</v>
      </c>
      <c r="E27" s="44"/>
      <c r="F27" s="29"/>
    </row>
    <row r="28" spans="1:6" x14ac:dyDescent="0.3">
      <c r="A28" s="57" t="s">
        <v>138</v>
      </c>
      <c r="B28" s="58"/>
      <c r="C28" s="58"/>
      <c r="D28" s="52">
        <v>2833.3</v>
      </c>
      <c r="E28" s="44"/>
      <c r="F28" s="29"/>
    </row>
    <row r="29" spans="1:6" x14ac:dyDescent="0.3">
      <c r="A29" s="57" t="s">
        <v>139</v>
      </c>
      <c r="B29" s="58"/>
      <c r="C29" s="58"/>
      <c r="D29" s="52">
        <v>670</v>
      </c>
      <c r="E29" s="44"/>
      <c r="F29" s="29"/>
    </row>
    <row r="30" spans="1:6" ht="28.2" customHeight="1" x14ac:dyDescent="0.3">
      <c r="A30" s="57" t="s">
        <v>140</v>
      </c>
      <c r="B30" s="58"/>
      <c r="C30" s="58"/>
      <c r="D30" s="52">
        <v>2122.6999999999998</v>
      </c>
      <c r="E30" s="44"/>
      <c r="F30" s="29"/>
    </row>
    <row r="31" spans="1:6" ht="18.600000000000001" customHeight="1" x14ac:dyDescent="0.3">
      <c r="A31" s="57" t="s">
        <v>141</v>
      </c>
      <c r="B31" s="58"/>
      <c r="C31" s="58"/>
      <c r="D31" s="52">
        <v>1118.8</v>
      </c>
      <c r="E31" s="44"/>
      <c r="F31" s="29"/>
    </row>
    <row r="32" spans="1:6" ht="70.8" customHeight="1" x14ac:dyDescent="0.3">
      <c r="A32" s="57" t="s">
        <v>142</v>
      </c>
      <c r="B32" s="58"/>
      <c r="C32" s="58"/>
      <c r="D32" s="52">
        <v>242.8</v>
      </c>
      <c r="E32" s="44"/>
      <c r="F32" s="29"/>
    </row>
    <row r="33" spans="1:6" ht="44.4" customHeight="1" x14ac:dyDescent="0.3">
      <c r="A33" s="57" t="s">
        <v>143</v>
      </c>
      <c r="B33" s="58"/>
      <c r="C33" s="58"/>
      <c r="D33" s="52">
        <v>57</v>
      </c>
      <c r="E33" s="44"/>
      <c r="F33" s="29"/>
    </row>
    <row r="34" spans="1:6" s="46" customFormat="1" ht="27.6" customHeight="1" x14ac:dyDescent="0.3">
      <c r="A34" s="57" t="s">
        <v>144</v>
      </c>
      <c r="B34" s="58"/>
      <c r="C34" s="58"/>
      <c r="D34" s="52">
        <v>13830.3</v>
      </c>
      <c r="E34" s="48"/>
      <c r="F34" s="29"/>
    </row>
    <row r="35" spans="1:6" s="46" customFormat="1" ht="82.8" customHeight="1" x14ac:dyDescent="0.3">
      <c r="A35" s="57" t="s">
        <v>145</v>
      </c>
      <c r="B35" s="58"/>
      <c r="C35" s="58"/>
      <c r="D35" s="52">
        <v>511.4</v>
      </c>
      <c r="E35" s="48"/>
      <c r="F35" s="29"/>
    </row>
    <row r="36" spans="1:6" s="46" customFormat="1" ht="28.8" customHeight="1" x14ac:dyDescent="0.3">
      <c r="A36" s="57" t="s">
        <v>146</v>
      </c>
      <c r="B36" s="58"/>
      <c r="C36" s="58"/>
      <c r="D36" s="52">
        <v>15.3</v>
      </c>
      <c r="E36" s="48"/>
      <c r="F36" s="29"/>
    </row>
    <row r="37" spans="1:6" s="46" customFormat="1" x14ac:dyDescent="0.3">
      <c r="A37" s="57" t="s">
        <v>147</v>
      </c>
      <c r="B37" s="58"/>
      <c r="C37" s="58"/>
      <c r="D37" s="52">
        <v>10486</v>
      </c>
      <c r="E37" s="48"/>
      <c r="F37" s="29"/>
    </row>
    <row r="38" spans="1:6" s="46" customFormat="1" ht="27.6" customHeight="1" x14ac:dyDescent="0.3">
      <c r="A38" s="57" t="s">
        <v>148</v>
      </c>
      <c r="B38" s="58"/>
      <c r="C38" s="58"/>
      <c r="D38" s="52">
        <v>643.1</v>
      </c>
      <c r="E38" s="48"/>
      <c r="F38" s="29"/>
    </row>
    <row r="39" spans="1:6" s="46" customFormat="1" ht="40.200000000000003" customHeight="1" x14ac:dyDescent="0.3">
      <c r="A39" s="57" t="s">
        <v>149</v>
      </c>
      <c r="B39" s="58"/>
      <c r="C39" s="58"/>
      <c r="D39" s="52">
        <v>31.8</v>
      </c>
      <c r="E39" s="48"/>
      <c r="F39" s="29"/>
    </row>
    <row r="40" spans="1:6" s="46" customFormat="1" ht="31.2" customHeight="1" x14ac:dyDescent="0.3">
      <c r="A40" s="57" t="s">
        <v>150</v>
      </c>
      <c r="B40" s="58"/>
      <c r="C40" s="58"/>
      <c r="D40" s="52">
        <v>13219.3</v>
      </c>
      <c r="E40" s="48"/>
      <c r="F40" s="29"/>
    </row>
    <row r="41" spans="1:6" s="46" customFormat="1" x14ac:dyDescent="0.3">
      <c r="A41" s="57" t="s">
        <v>151</v>
      </c>
      <c r="B41" s="58"/>
      <c r="C41" s="58"/>
      <c r="D41" s="52">
        <v>972.1</v>
      </c>
      <c r="E41" s="48"/>
      <c r="F41" s="29"/>
    </row>
    <row r="42" spans="1:6" s="46" customFormat="1" x14ac:dyDescent="0.3">
      <c r="A42" s="57" t="s">
        <v>152</v>
      </c>
      <c r="B42" s="58"/>
      <c r="C42" s="58"/>
      <c r="D42" s="52">
        <v>105892.4</v>
      </c>
      <c r="E42" s="48"/>
      <c r="F42" s="29"/>
    </row>
    <row r="43" spans="1:6" s="46" customFormat="1" ht="27.6" customHeight="1" x14ac:dyDescent="0.3">
      <c r="A43" s="57" t="s">
        <v>153</v>
      </c>
      <c r="B43" s="58"/>
      <c r="C43" s="58"/>
      <c r="D43" s="52">
        <v>1637.4</v>
      </c>
      <c r="E43" s="48"/>
      <c r="F43" s="29"/>
    </row>
    <row r="44" spans="1:6" s="46" customFormat="1" ht="28.8" customHeight="1" x14ac:dyDescent="0.3">
      <c r="A44" s="57" t="s">
        <v>154</v>
      </c>
      <c r="B44" s="58"/>
      <c r="C44" s="58"/>
      <c r="D44" s="52">
        <v>95.5</v>
      </c>
      <c r="E44" s="48"/>
      <c r="F44" s="29"/>
    </row>
    <row r="45" spans="1:6" s="46" customFormat="1" ht="43.8" customHeight="1" x14ac:dyDescent="0.3">
      <c r="A45" s="57" t="s">
        <v>155</v>
      </c>
      <c r="B45" s="58"/>
      <c r="C45" s="58"/>
      <c r="D45" s="52">
        <v>38671.599999999999</v>
      </c>
      <c r="E45" s="48"/>
      <c r="F45" s="29"/>
    </row>
    <row r="46" spans="1:6" s="46" customFormat="1" ht="55.8" customHeight="1" x14ac:dyDescent="0.3">
      <c r="A46" s="57" t="s">
        <v>156</v>
      </c>
      <c r="B46" s="58"/>
      <c r="C46" s="58"/>
      <c r="D46" s="52">
        <v>16334.7</v>
      </c>
      <c r="E46" s="48"/>
      <c r="F46" s="29"/>
    </row>
    <row r="47" spans="1:6" s="46" customFormat="1" x14ac:dyDescent="0.3">
      <c r="A47" s="57" t="s">
        <v>157</v>
      </c>
      <c r="B47" s="58"/>
      <c r="C47" s="58"/>
      <c r="D47" s="52">
        <v>600842.69999999995</v>
      </c>
      <c r="E47" s="48"/>
      <c r="F47" s="29"/>
    </row>
    <row r="48" spans="1:6" s="46" customFormat="1" ht="31.2" customHeight="1" x14ac:dyDescent="0.3">
      <c r="A48" s="57" t="s">
        <v>158</v>
      </c>
      <c r="B48" s="58"/>
      <c r="C48" s="58"/>
      <c r="D48" s="52">
        <v>20032.900000000001</v>
      </c>
      <c r="E48" s="48"/>
      <c r="F48" s="29"/>
    </row>
    <row r="49" spans="1:6" s="46" customFormat="1" ht="28.8" customHeight="1" x14ac:dyDescent="0.3">
      <c r="A49" s="57" t="s">
        <v>159</v>
      </c>
      <c r="B49" s="58"/>
      <c r="C49" s="58"/>
      <c r="D49" s="52">
        <v>628.29999999999995</v>
      </c>
      <c r="E49" s="48"/>
      <c r="F49" s="29"/>
    </row>
    <row r="50" spans="1:6" s="46" customFormat="1" ht="42.6" customHeight="1" x14ac:dyDescent="0.3">
      <c r="A50" s="57" t="s">
        <v>160</v>
      </c>
      <c r="B50" s="58"/>
      <c r="C50" s="58"/>
      <c r="D50" s="52">
        <v>1759.5</v>
      </c>
      <c r="E50" s="48"/>
      <c r="F50" s="29"/>
    </row>
    <row r="51" spans="1:6" s="46" customFormat="1" ht="28.2" customHeight="1" x14ac:dyDescent="0.3">
      <c r="A51" s="57" t="s">
        <v>161</v>
      </c>
      <c r="B51" s="58"/>
      <c r="C51" s="58"/>
      <c r="D51" s="52">
        <v>22757</v>
      </c>
      <c r="E51" s="48"/>
      <c r="F51" s="29"/>
    </row>
    <row r="52" spans="1:6" s="46" customFormat="1" ht="27" customHeight="1" x14ac:dyDescent="0.3">
      <c r="A52" s="57" t="s">
        <v>162</v>
      </c>
      <c r="B52" s="58"/>
      <c r="C52" s="58"/>
      <c r="D52" s="52">
        <v>2567.1</v>
      </c>
      <c r="E52" s="48"/>
      <c r="F52" s="29"/>
    </row>
    <row r="53" spans="1:6" s="46" customFormat="1" x14ac:dyDescent="0.3">
      <c r="A53" s="57" t="s">
        <v>163</v>
      </c>
      <c r="B53" s="58"/>
      <c r="C53" s="58"/>
      <c r="D53" s="52">
        <v>987.9</v>
      </c>
      <c r="E53" s="48"/>
      <c r="F53" s="29"/>
    </row>
    <row r="54" spans="1:6" s="46" customFormat="1" ht="43.8" customHeight="1" x14ac:dyDescent="0.3">
      <c r="A54" s="57" t="s">
        <v>164</v>
      </c>
      <c r="B54" s="58"/>
      <c r="C54" s="58"/>
      <c r="D54" s="52">
        <v>20603.8</v>
      </c>
      <c r="E54" s="48"/>
      <c r="F54" s="29"/>
    </row>
    <row r="55" spans="1:6" s="46" customFormat="1" ht="29.4" customHeight="1" x14ac:dyDescent="0.3">
      <c r="A55" s="57" t="s">
        <v>165</v>
      </c>
      <c r="B55" s="58"/>
      <c r="C55" s="58"/>
      <c r="D55" s="52">
        <v>551.5</v>
      </c>
      <c r="E55" s="48"/>
      <c r="F55" s="29"/>
    </row>
    <row r="56" spans="1:6" s="46" customFormat="1" x14ac:dyDescent="0.3">
      <c r="A56" s="57" t="s">
        <v>166</v>
      </c>
      <c r="B56" s="58"/>
      <c r="C56" s="58"/>
      <c r="D56" s="52">
        <v>328.2</v>
      </c>
      <c r="E56" s="48"/>
      <c r="F56" s="29"/>
    </row>
    <row r="57" spans="1:6" s="46" customFormat="1" ht="30" customHeight="1" x14ac:dyDescent="0.3">
      <c r="A57" s="57" t="s">
        <v>167</v>
      </c>
      <c r="B57" s="58"/>
      <c r="C57" s="58"/>
      <c r="D57" s="52">
        <v>2411.4</v>
      </c>
      <c r="E57" s="48"/>
      <c r="F57" s="29"/>
    </row>
    <row r="58" spans="1:6" s="46" customFormat="1" ht="15.6" customHeight="1" x14ac:dyDescent="0.3">
      <c r="A58" s="57" t="s">
        <v>168</v>
      </c>
      <c r="B58" s="58"/>
      <c r="C58" s="58"/>
      <c r="D58" s="52">
        <v>258.3</v>
      </c>
      <c r="E58" s="48"/>
      <c r="F58" s="29"/>
    </row>
    <row r="59" spans="1:6" s="46" customFormat="1" ht="28.2" customHeight="1" x14ac:dyDescent="0.3">
      <c r="A59" s="57" t="s">
        <v>169</v>
      </c>
      <c r="B59" s="58"/>
      <c r="C59" s="58"/>
      <c r="D59" s="52">
        <v>3255.3</v>
      </c>
      <c r="E59" s="48"/>
      <c r="F59" s="29"/>
    </row>
    <row r="60" spans="1:6" s="46" customFormat="1" ht="13.8" customHeight="1" x14ac:dyDescent="0.3">
      <c r="A60" s="57" t="s">
        <v>170</v>
      </c>
      <c r="B60" s="58"/>
      <c r="C60" s="58"/>
      <c r="D60" s="52">
        <v>2911.8</v>
      </c>
      <c r="E60" s="48"/>
      <c r="F60" s="29"/>
    </row>
    <row r="61" spans="1:6" s="46" customFormat="1" ht="30" customHeight="1" x14ac:dyDescent="0.3">
      <c r="A61" s="57" t="s">
        <v>171</v>
      </c>
      <c r="B61" s="58"/>
      <c r="C61" s="58"/>
      <c r="D61" s="52">
        <v>2469.5</v>
      </c>
      <c r="E61" s="48"/>
      <c r="F61" s="29"/>
    </row>
    <row r="62" spans="1:6" s="46" customFormat="1" ht="30" customHeight="1" x14ac:dyDescent="0.3">
      <c r="A62" s="57" t="s">
        <v>172</v>
      </c>
      <c r="B62" s="58"/>
      <c r="C62" s="58"/>
      <c r="D62" s="52">
        <v>458.2</v>
      </c>
      <c r="E62" s="48"/>
      <c r="F62" s="29"/>
    </row>
    <row r="63" spans="1:6" s="46" customFormat="1" x14ac:dyDescent="0.3">
      <c r="A63" s="57" t="s">
        <v>173</v>
      </c>
      <c r="B63" s="58"/>
      <c r="C63" s="58"/>
      <c r="D63" s="52">
        <v>4582.5</v>
      </c>
      <c r="E63" s="48"/>
      <c r="F63" s="29"/>
    </row>
    <row r="64" spans="1:6" s="46" customFormat="1" ht="44.4" customHeight="1" x14ac:dyDescent="0.3">
      <c r="A64" s="57" t="s">
        <v>174</v>
      </c>
      <c r="B64" s="58"/>
      <c r="C64" s="58"/>
      <c r="D64" s="52">
        <v>477.7</v>
      </c>
      <c r="E64" s="48"/>
      <c r="F64" s="29"/>
    </row>
    <row r="65" spans="1:6" s="46" customFormat="1" x14ac:dyDescent="0.3">
      <c r="A65" s="57" t="s">
        <v>175</v>
      </c>
      <c r="B65" s="58"/>
      <c r="C65" s="58"/>
      <c r="D65" s="52">
        <v>100</v>
      </c>
      <c r="E65" s="48"/>
      <c r="F65" s="29"/>
    </row>
    <row r="66" spans="1:6" s="46" customFormat="1" x14ac:dyDescent="0.3">
      <c r="A66" s="57" t="s">
        <v>176</v>
      </c>
      <c r="B66" s="58"/>
      <c r="C66" s="58"/>
      <c r="D66" s="52">
        <v>34648.1</v>
      </c>
      <c r="E66" s="48"/>
      <c r="F66" s="29"/>
    </row>
    <row r="67" spans="1:6" s="46" customFormat="1" x14ac:dyDescent="0.3">
      <c r="A67" s="57" t="s">
        <v>177</v>
      </c>
      <c r="B67" s="58"/>
      <c r="C67" s="58"/>
      <c r="D67" s="52">
        <v>4310.6000000000004</v>
      </c>
      <c r="E67" s="48"/>
      <c r="F67" s="29"/>
    </row>
    <row r="68" spans="1:6" s="46" customFormat="1" x14ac:dyDescent="0.3">
      <c r="A68" s="57" t="s">
        <v>178</v>
      </c>
      <c r="B68" s="58"/>
      <c r="C68" s="58"/>
      <c r="D68" s="52">
        <v>44548.9</v>
      </c>
      <c r="E68" s="48"/>
      <c r="F68" s="29"/>
    </row>
    <row r="69" spans="1:6" s="46" customFormat="1" x14ac:dyDescent="0.3">
      <c r="A69" s="57" t="s">
        <v>179</v>
      </c>
      <c r="B69" s="58"/>
      <c r="C69" s="58"/>
      <c r="D69" s="52">
        <v>1671</v>
      </c>
      <c r="E69" s="48"/>
      <c r="F69" s="29"/>
    </row>
    <row r="70" spans="1:6" s="46" customFormat="1" ht="28.8" customHeight="1" x14ac:dyDescent="0.3">
      <c r="A70" s="57" t="s">
        <v>180</v>
      </c>
      <c r="B70" s="58"/>
      <c r="C70" s="58"/>
      <c r="D70" s="52">
        <v>5730.2</v>
      </c>
      <c r="E70" s="48"/>
      <c r="F70" s="29"/>
    </row>
    <row r="71" spans="1:6" s="46" customFormat="1" ht="58.8" customHeight="1" x14ac:dyDescent="0.3">
      <c r="A71" s="57" t="s">
        <v>181</v>
      </c>
      <c r="B71" s="58"/>
      <c r="C71" s="58"/>
      <c r="D71" s="52">
        <v>8428.7999999999993</v>
      </c>
      <c r="E71" s="48"/>
      <c r="F71" s="29"/>
    </row>
    <row r="72" spans="1:6" s="46" customFormat="1" ht="46.8" customHeight="1" x14ac:dyDescent="0.3">
      <c r="A72" s="57" t="s">
        <v>182</v>
      </c>
      <c r="B72" s="58"/>
      <c r="C72" s="58"/>
      <c r="D72" s="52">
        <v>1926.8</v>
      </c>
      <c r="E72" s="48"/>
      <c r="F72" s="29"/>
    </row>
    <row r="73" spans="1:6" s="46" customFormat="1" ht="83.4" customHeight="1" x14ac:dyDescent="0.3">
      <c r="A73" s="57" t="s">
        <v>183</v>
      </c>
      <c r="B73" s="58"/>
      <c r="C73" s="58"/>
      <c r="D73" s="52">
        <v>56835.5</v>
      </c>
      <c r="E73" s="48"/>
      <c r="F73" s="29"/>
    </row>
    <row r="74" spans="1:6" s="46" customFormat="1" ht="44.4" customHeight="1" x14ac:dyDescent="0.3">
      <c r="A74" s="57" t="s">
        <v>184</v>
      </c>
      <c r="B74" s="58"/>
      <c r="C74" s="58"/>
      <c r="D74" s="52">
        <v>23212.7</v>
      </c>
      <c r="E74" s="48"/>
      <c r="F74" s="29"/>
    </row>
    <row r="75" spans="1:6" s="46" customFormat="1" ht="88.8" customHeight="1" x14ac:dyDescent="0.3">
      <c r="A75" s="57" t="s">
        <v>185</v>
      </c>
      <c r="B75" s="58"/>
      <c r="C75" s="58"/>
      <c r="D75" s="52">
        <v>262412.7</v>
      </c>
      <c r="E75" s="48"/>
      <c r="F75" s="29"/>
    </row>
    <row r="76" spans="1:6" s="49" customFormat="1" ht="30.6" customHeight="1" x14ac:dyDescent="0.3">
      <c r="A76" s="57" t="s">
        <v>193</v>
      </c>
      <c r="B76" s="58"/>
      <c r="C76" s="58"/>
      <c r="D76" s="52">
        <v>2188</v>
      </c>
      <c r="E76" s="50"/>
      <c r="F76" s="29"/>
    </row>
    <row r="77" spans="1:6" s="49" customFormat="1" ht="29.4" customHeight="1" x14ac:dyDescent="0.3">
      <c r="A77" s="57" t="s">
        <v>194</v>
      </c>
      <c r="B77" s="58"/>
      <c r="C77" s="58"/>
      <c r="D77" s="52">
        <v>213.9</v>
      </c>
      <c r="E77" s="50"/>
      <c r="F77" s="29"/>
    </row>
    <row r="78" spans="1:6" s="46" customFormat="1" ht="29.4" customHeight="1" x14ac:dyDescent="0.3">
      <c r="A78" s="57" t="s">
        <v>186</v>
      </c>
      <c r="B78" s="58"/>
      <c r="C78" s="58"/>
      <c r="D78" s="52">
        <v>2936.5</v>
      </c>
      <c r="E78" s="48"/>
      <c r="F78" s="29"/>
    </row>
    <row r="79" spans="1:6" s="46" customFormat="1" ht="59.4" customHeight="1" x14ac:dyDescent="0.3">
      <c r="A79" s="57" t="s">
        <v>187</v>
      </c>
      <c r="B79" s="58"/>
      <c r="C79" s="58"/>
      <c r="D79" s="52">
        <v>33.700000000000003</v>
      </c>
      <c r="E79" s="48"/>
      <c r="F79" s="29"/>
    </row>
    <row r="80" spans="1:6" s="46" customFormat="1" ht="16.8" customHeight="1" x14ac:dyDescent="0.3">
      <c r="A80" s="57" t="s">
        <v>188</v>
      </c>
      <c r="B80" s="58"/>
      <c r="C80" s="58"/>
      <c r="D80" s="52">
        <v>27.1</v>
      </c>
      <c r="E80" s="48"/>
      <c r="F80" s="29"/>
    </row>
    <row r="81" spans="1:6" s="46" customFormat="1" ht="27.6" customHeight="1" x14ac:dyDescent="0.3">
      <c r="A81" s="57" t="s">
        <v>189</v>
      </c>
      <c r="B81" s="58"/>
      <c r="C81" s="58"/>
      <c r="D81" s="52">
        <v>1693.2</v>
      </c>
      <c r="E81" s="48"/>
      <c r="F81" s="29"/>
    </row>
    <row r="82" spans="1:6" s="46" customFormat="1" ht="16.8" customHeight="1" x14ac:dyDescent="0.3">
      <c r="A82" s="57" t="s">
        <v>190</v>
      </c>
      <c r="B82" s="58"/>
      <c r="C82" s="58"/>
      <c r="D82" s="52">
        <v>56.4</v>
      </c>
      <c r="E82" s="48"/>
      <c r="F82" s="29"/>
    </row>
    <row r="83" spans="1:6" s="46" customFormat="1" ht="19.2" customHeight="1" x14ac:dyDescent="0.3">
      <c r="A83" s="57" t="s">
        <v>191</v>
      </c>
      <c r="B83" s="58"/>
      <c r="C83" s="58"/>
      <c r="D83" s="52">
        <v>452.5</v>
      </c>
      <c r="E83" s="48"/>
      <c r="F83" s="29"/>
    </row>
    <row r="84" spans="1:6" s="46" customFormat="1" ht="18" customHeight="1" x14ac:dyDescent="0.3">
      <c r="A84" s="57" t="s">
        <v>192</v>
      </c>
      <c r="B84" s="58"/>
      <c r="C84" s="58"/>
      <c r="D84" s="51">
        <v>891256</v>
      </c>
      <c r="E84" s="48"/>
      <c r="F84" s="29"/>
    </row>
    <row r="85" spans="1:6" ht="16.8" customHeight="1" x14ac:dyDescent="0.3">
      <c r="A85" s="69" t="s">
        <v>12</v>
      </c>
      <c r="B85" s="70"/>
      <c r="C85" s="70"/>
      <c r="D85" s="56">
        <f>D87+D86-D5</f>
        <v>8265870.1196099985</v>
      </c>
      <c r="E85" s="44"/>
      <c r="F85" s="29" t="s">
        <v>35</v>
      </c>
    </row>
    <row r="86" spans="1:6" ht="16.2" customHeight="1" x14ac:dyDescent="0.3">
      <c r="A86" s="69" t="s">
        <v>13</v>
      </c>
      <c r="B86" s="70"/>
      <c r="C86" s="70"/>
      <c r="D86" s="53">
        <f>B129+'Муниципальные районы'!P47</f>
        <v>9216647.5196099989</v>
      </c>
      <c r="E86" s="44"/>
    </row>
    <row r="87" spans="1:6" ht="18" customHeight="1" x14ac:dyDescent="0.3">
      <c r="A87" s="62" t="s">
        <v>118</v>
      </c>
      <c r="B87" s="63"/>
      <c r="C87" s="63"/>
      <c r="D87" s="53">
        <v>892504.7</v>
      </c>
      <c r="E87" s="22"/>
    </row>
    <row r="88" spans="1:6" x14ac:dyDescent="0.3">
      <c r="A88" s="71" t="s">
        <v>14</v>
      </c>
      <c r="B88" s="72"/>
      <c r="C88" s="72"/>
      <c r="D88" s="8"/>
      <c r="E88" s="22"/>
    </row>
    <row r="89" spans="1:6" x14ac:dyDescent="0.3">
      <c r="A89" s="71" t="s">
        <v>15</v>
      </c>
      <c r="B89" s="72"/>
      <c r="C89" s="72"/>
      <c r="D89" s="8">
        <v>892504.7</v>
      </c>
      <c r="E89" s="22"/>
    </row>
    <row r="90" spans="1:6" x14ac:dyDescent="0.3">
      <c r="A90" s="23"/>
      <c r="B90" s="24"/>
      <c r="C90" s="24"/>
      <c r="D90" s="22"/>
      <c r="E90" s="22"/>
    </row>
    <row r="91" spans="1:6" x14ac:dyDescent="0.3">
      <c r="A91" s="25" t="s">
        <v>16</v>
      </c>
      <c r="B91" s="10"/>
      <c r="C91" s="10"/>
      <c r="D91" s="11"/>
      <c r="E91" s="11"/>
    </row>
    <row r="92" spans="1:6" x14ac:dyDescent="0.3">
      <c r="A92" s="64" t="s">
        <v>17</v>
      </c>
      <c r="B92" s="66" t="s">
        <v>2</v>
      </c>
      <c r="C92" s="73" t="s">
        <v>3</v>
      </c>
      <c r="D92" s="73"/>
      <c r="E92" s="73"/>
    </row>
    <row r="93" spans="1:6" ht="90" customHeight="1" x14ac:dyDescent="0.3">
      <c r="A93" s="65"/>
      <c r="B93" s="66"/>
      <c r="C93" s="45" t="s">
        <v>4</v>
      </c>
      <c r="D93" s="45" t="s">
        <v>5</v>
      </c>
      <c r="E93" s="26" t="s">
        <v>33</v>
      </c>
    </row>
    <row r="94" spans="1:6" x14ac:dyDescent="0.3">
      <c r="A94" s="12" t="s">
        <v>80</v>
      </c>
      <c r="B94" s="37">
        <v>22984.665349999999</v>
      </c>
      <c r="C94" s="37">
        <v>15952.15897</v>
      </c>
      <c r="D94" s="37">
        <v>3346.4613100000001</v>
      </c>
      <c r="E94" s="37"/>
    </row>
    <row r="95" spans="1:6" x14ac:dyDescent="0.3">
      <c r="A95" s="12" t="s">
        <v>81</v>
      </c>
      <c r="B95" s="37">
        <v>5254.5707000000002</v>
      </c>
      <c r="C95" s="37">
        <v>4637.25047</v>
      </c>
      <c r="D95" s="37">
        <v>299.53187000000003</v>
      </c>
      <c r="E95" s="37"/>
    </row>
    <row r="96" spans="1:6" x14ac:dyDescent="0.3">
      <c r="A96" s="12" t="s">
        <v>82</v>
      </c>
      <c r="B96" s="37">
        <v>5180.2944399999997</v>
      </c>
      <c r="C96" s="37">
        <v>3507.6050399999999</v>
      </c>
      <c r="D96" s="37">
        <v>623.08540000000005</v>
      </c>
      <c r="E96" s="37"/>
    </row>
    <row r="97" spans="1:5" x14ac:dyDescent="0.3">
      <c r="A97" s="12" t="s">
        <v>83</v>
      </c>
      <c r="B97" s="37">
        <v>114589.08391</v>
      </c>
      <c r="C97" s="37">
        <v>22885.61908</v>
      </c>
      <c r="D97" s="37">
        <v>6728.7055499999997</v>
      </c>
      <c r="E97" s="37">
        <v>45068.837460000002</v>
      </c>
    </row>
    <row r="98" spans="1:5" ht="27.6" x14ac:dyDescent="0.3">
      <c r="A98" s="12" t="s">
        <v>84</v>
      </c>
      <c r="B98" s="37">
        <v>64241.713539999997</v>
      </c>
      <c r="C98" s="37">
        <v>4769.2895600000002</v>
      </c>
      <c r="D98" s="37">
        <v>1557.28243</v>
      </c>
      <c r="E98" s="37">
        <v>2000</v>
      </c>
    </row>
    <row r="99" spans="1:5" x14ac:dyDescent="0.3">
      <c r="A99" s="12" t="s">
        <v>85</v>
      </c>
      <c r="B99" s="37">
        <v>22483.864450000001</v>
      </c>
      <c r="C99" s="37">
        <v>4391.6705099999999</v>
      </c>
      <c r="D99" s="37">
        <v>1770.6792399999999</v>
      </c>
      <c r="E99" s="37">
        <v>132.41249999999999</v>
      </c>
    </row>
    <row r="100" spans="1:5" x14ac:dyDescent="0.3">
      <c r="A100" s="12" t="s">
        <v>86</v>
      </c>
      <c r="B100" s="37">
        <v>2241.3521500000002</v>
      </c>
      <c r="C100" s="37">
        <v>1376.8471199999999</v>
      </c>
      <c r="D100" s="37">
        <v>569.26774</v>
      </c>
      <c r="E100" s="37"/>
    </row>
    <row r="101" spans="1:5" x14ac:dyDescent="0.3">
      <c r="A101" s="12" t="s">
        <v>87</v>
      </c>
      <c r="B101" s="37">
        <v>1591025.2657900001</v>
      </c>
      <c r="C101" s="37">
        <v>5259.4934199999998</v>
      </c>
      <c r="D101" s="37">
        <v>1511.8547599999999</v>
      </c>
      <c r="E101" s="37"/>
    </row>
    <row r="102" spans="1:5" x14ac:dyDescent="0.3">
      <c r="A102" s="12" t="s">
        <v>88</v>
      </c>
      <c r="B102" s="37">
        <v>33956.645060000003</v>
      </c>
      <c r="C102" s="37">
        <v>4974.8962199999996</v>
      </c>
      <c r="D102" s="37"/>
      <c r="E102" s="37"/>
    </row>
    <row r="103" spans="1:5" x14ac:dyDescent="0.3">
      <c r="A103" s="12" t="s">
        <v>89</v>
      </c>
      <c r="B103" s="37">
        <v>285537.06028999999</v>
      </c>
      <c r="C103" s="37">
        <v>10915.594279999999</v>
      </c>
      <c r="D103" s="37">
        <v>2969.6869700000002</v>
      </c>
      <c r="E103" s="37">
        <v>19471.824000000001</v>
      </c>
    </row>
    <row r="104" spans="1:5" x14ac:dyDescent="0.3">
      <c r="A104" s="12" t="s">
        <v>90</v>
      </c>
      <c r="B104" s="37">
        <v>248491.20094000001</v>
      </c>
      <c r="C104" s="37">
        <v>4525.4775200000004</v>
      </c>
      <c r="D104" s="37">
        <v>180.88570000000001</v>
      </c>
      <c r="E104" s="37">
        <v>762.39458999999999</v>
      </c>
    </row>
    <row r="105" spans="1:5" x14ac:dyDescent="0.3">
      <c r="A105" s="12" t="s">
        <v>91</v>
      </c>
      <c r="B105" s="37">
        <v>1250569.72857</v>
      </c>
      <c r="C105" s="37">
        <v>25034.243409999999</v>
      </c>
      <c r="D105" s="37">
        <v>6370.2323500000002</v>
      </c>
      <c r="E105" s="37">
        <v>343771.50219999999</v>
      </c>
    </row>
    <row r="106" spans="1:5" x14ac:dyDescent="0.3">
      <c r="A106" s="12" t="s">
        <v>92</v>
      </c>
      <c r="B106" s="37">
        <v>785469.66628</v>
      </c>
      <c r="C106" s="37">
        <v>19813.034650000001</v>
      </c>
      <c r="D106" s="37">
        <v>5662.8284999999996</v>
      </c>
      <c r="E106" s="37">
        <v>565905.26638000004</v>
      </c>
    </row>
    <row r="107" spans="1:5" x14ac:dyDescent="0.3">
      <c r="A107" s="12" t="s">
        <v>93</v>
      </c>
      <c r="B107" s="37">
        <v>67807.414099999995</v>
      </c>
      <c r="C107" s="37">
        <v>1355.28855</v>
      </c>
      <c r="D107" s="37">
        <v>552.11865999999998</v>
      </c>
      <c r="E107" s="37"/>
    </row>
    <row r="108" spans="1:5" x14ac:dyDescent="0.3">
      <c r="A108" s="12" t="s">
        <v>94</v>
      </c>
      <c r="B108" s="37">
        <v>86451.726250000007</v>
      </c>
      <c r="C108" s="37">
        <v>55523.000200000002</v>
      </c>
      <c r="D108" s="37">
        <v>18205.876359999998</v>
      </c>
      <c r="E108" s="37"/>
    </row>
    <row r="109" spans="1:5" x14ac:dyDescent="0.3">
      <c r="A109" s="12" t="s">
        <v>95</v>
      </c>
      <c r="B109" s="37">
        <v>32264.471600000001</v>
      </c>
      <c r="C109" s="37">
        <v>1885.74785</v>
      </c>
      <c r="D109" s="37">
        <v>755.59195</v>
      </c>
      <c r="E109" s="37"/>
    </row>
    <row r="110" spans="1:5" x14ac:dyDescent="0.3">
      <c r="A110" s="12" t="s">
        <v>96</v>
      </c>
      <c r="B110" s="37">
        <v>17077.84172</v>
      </c>
      <c r="C110" s="37">
        <v>3671.60439</v>
      </c>
      <c r="D110" s="37">
        <v>1003.07029</v>
      </c>
      <c r="E110" s="37"/>
    </row>
    <row r="111" spans="1:5" x14ac:dyDescent="0.3">
      <c r="A111" s="12" t="s">
        <v>97</v>
      </c>
      <c r="B111" s="37">
        <v>44707.890399999997</v>
      </c>
      <c r="C111" s="37">
        <v>18072.21214</v>
      </c>
      <c r="D111" s="37">
        <v>5776.2351500000004</v>
      </c>
      <c r="E111" s="37">
        <v>15783.690189999999</v>
      </c>
    </row>
    <row r="112" spans="1:5" x14ac:dyDescent="0.3">
      <c r="A112" s="12" t="s">
        <v>98</v>
      </c>
      <c r="B112" s="37">
        <v>13439.01972</v>
      </c>
      <c r="C112" s="37">
        <v>1031.5789</v>
      </c>
      <c r="D112" s="37">
        <v>288.15177</v>
      </c>
      <c r="E112" s="37"/>
    </row>
    <row r="113" spans="1:5" x14ac:dyDescent="0.3">
      <c r="A113" s="12" t="s">
        <v>99</v>
      </c>
      <c r="B113" s="37">
        <v>1325059.0541000001</v>
      </c>
      <c r="C113" s="37">
        <v>8419.7025400000002</v>
      </c>
      <c r="D113" s="37">
        <v>2126.0737600000002</v>
      </c>
      <c r="E113" s="37"/>
    </row>
    <row r="114" spans="1:5" x14ac:dyDescent="0.3">
      <c r="A114" s="12" t="s">
        <v>100</v>
      </c>
      <c r="B114" s="37">
        <v>32704.94829</v>
      </c>
      <c r="C114" s="37">
        <v>12936.83986</v>
      </c>
      <c r="D114" s="37">
        <v>3695.8406100000002</v>
      </c>
      <c r="E114" s="37"/>
    </row>
    <row r="115" spans="1:5" x14ac:dyDescent="0.3">
      <c r="A115" s="12" t="s">
        <v>101</v>
      </c>
      <c r="B115" s="37">
        <v>3157.1614500000001</v>
      </c>
      <c r="C115" s="37">
        <v>2061.32726</v>
      </c>
      <c r="D115" s="37">
        <v>1053.7590499999999</v>
      </c>
      <c r="E115" s="37"/>
    </row>
    <row r="116" spans="1:5" x14ac:dyDescent="0.3">
      <c r="A116" s="12" t="s">
        <v>102</v>
      </c>
      <c r="B116" s="37">
        <v>2536.6788099999999</v>
      </c>
      <c r="C116" s="37">
        <v>1837.32446</v>
      </c>
      <c r="D116" s="37">
        <v>496.45668999999998</v>
      </c>
      <c r="E116" s="37"/>
    </row>
    <row r="117" spans="1:5" x14ac:dyDescent="0.3">
      <c r="A117" s="12" t="s">
        <v>103</v>
      </c>
      <c r="B117" s="37">
        <v>1323.09014</v>
      </c>
      <c r="C117" s="37">
        <v>1180.54727</v>
      </c>
      <c r="D117" s="37"/>
      <c r="E117" s="37"/>
    </row>
    <row r="118" spans="1:5" x14ac:dyDescent="0.3">
      <c r="A118" s="12" t="s">
        <v>104</v>
      </c>
      <c r="B118" s="37">
        <v>4908.2187199999998</v>
      </c>
      <c r="C118" s="37">
        <v>4021.1331100000002</v>
      </c>
      <c r="D118" s="37">
        <v>784.82159999999999</v>
      </c>
      <c r="E118" s="37"/>
    </row>
    <row r="119" spans="1:5" x14ac:dyDescent="0.3">
      <c r="A119" s="12" t="s">
        <v>105</v>
      </c>
      <c r="B119" s="37">
        <v>1401201.0299199999</v>
      </c>
      <c r="C119" s="37">
        <v>26003.83208</v>
      </c>
      <c r="D119" s="37">
        <v>8142.6021700000001</v>
      </c>
      <c r="E119" s="37">
        <v>56.489179999999998</v>
      </c>
    </row>
    <row r="120" spans="1:5" x14ac:dyDescent="0.3">
      <c r="A120" s="12" t="s">
        <v>106</v>
      </c>
      <c r="B120" s="37">
        <v>90.986810000000006</v>
      </c>
      <c r="C120" s="37">
        <v>74</v>
      </c>
      <c r="D120" s="37"/>
      <c r="E120" s="37"/>
    </row>
    <row r="121" spans="1:5" x14ac:dyDescent="0.3">
      <c r="A121" s="12" t="s">
        <v>107</v>
      </c>
      <c r="B121" s="37">
        <v>93735.968729999993</v>
      </c>
      <c r="C121" s="37">
        <v>748.02063999999996</v>
      </c>
      <c r="D121" s="37">
        <v>877.23249999999996</v>
      </c>
      <c r="E121" s="37">
        <v>1183.3457800000001</v>
      </c>
    </row>
    <row r="122" spans="1:5" x14ac:dyDescent="0.3">
      <c r="A122" s="12" t="s">
        <v>108</v>
      </c>
      <c r="B122" s="37">
        <v>67583.747310000006</v>
      </c>
      <c r="C122" s="37">
        <v>12183.469639999999</v>
      </c>
      <c r="D122" s="37">
        <v>3760.71117</v>
      </c>
      <c r="E122" s="37"/>
    </row>
    <row r="123" spans="1:5" x14ac:dyDescent="0.3">
      <c r="A123" s="12" t="s">
        <v>109</v>
      </c>
      <c r="B123" s="37">
        <v>9701.3506500000003</v>
      </c>
      <c r="C123" s="37">
        <v>455.42570000000001</v>
      </c>
      <c r="D123" s="37">
        <v>242.09142</v>
      </c>
      <c r="E123" s="37"/>
    </row>
    <row r="124" spans="1:5" x14ac:dyDescent="0.3">
      <c r="A124" s="12" t="s">
        <v>110</v>
      </c>
      <c r="B124" s="37">
        <v>900.73229000000003</v>
      </c>
      <c r="C124" s="37">
        <v>479.13425000000001</v>
      </c>
      <c r="D124" s="37">
        <v>133.03289000000001</v>
      </c>
      <c r="E124" s="37"/>
    </row>
    <row r="125" spans="1:5" x14ac:dyDescent="0.3">
      <c r="A125" s="12" t="s">
        <v>111</v>
      </c>
      <c r="B125" s="37">
        <v>7647.0995899999998</v>
      </c>
      <c r="C125" s="37">
        <v>5363.13022</v>
      </c>
      <c r="D125" s="37">
        <v>1533.0414499999999</v>
      </c>
      <c r="E125" s="37">
        <v>82.618600000000001</v>
      </c>
    </row>
    <row r="126" spans="1:5" ht="27.6" x14ac:dyDescent="0.3">
      <c r="A126" s="12" t="s">
        <v>112</v>
      </c>
      <c r="B126" s="37">
        <v>11797.800429999999</v>
      </c>
      <c r="C126" s="37">
        <v>1546.7908399999999</v>
      </c>
      <c r="D126" s="37">
        <v>598.70677000000001</v>
      </c>
      <c r="E126" s="37"/>
    </row>
    <row r="127" spans="1:5" ht="27.6" x14ac:dyDescent="0.3">
      <c r="A127" s="12" t="s">
        <v>113</v>
      </c>
      <c r="B127" s="37">
        <v>46700.841840000001</v>
      </c>
      <c r="C127" s="37">
        <v>1698.6119900000001</v>
      </c>
      <c r="D127" s="37">
        <v>783.79010000000005</v>
      </c>
      <c r="E127" s="37">
        <v>371.92655999999999</v>
      </c>
    </row>
    <row r="128" spans="1:5" ht="27.6" x14ac:dyDescent="0.3">
      <c r="A128" s="12" t="s">
        <v>114</v>
      </c>
      <c r="B128" s="37">
        <v>30898.840390000001</v>
      </c>
      <c r="C128" s="37">
        <v>4707.4310299999997</v>
      </c>
      <c r="D128" s="37">
        <v>1237.40093</v>
      </c>
      <c r="E128" s="37"/>
    </row>
    <row r="129" spans="1:5" x14ac:dyDescent="0.3">
      <c r="A129" s="27" t="s">
        <v>2</v>
      </c>
      <c r="B129" s="38">
        <v>7733721.0247299997</v>
      </c>
      <c r="C129" s="38">
        <v>293299.33317</v>
      </c>
      <c r="D129" s="38">
        <v>83637.107109999997</v>
      </c>
      <c r="E129" s="38">
        <v>994590.30744</v>
      </c>
    </row>
  </sheetData>
  <mergeCells count="90">
    <mergeCell ref="A1:D1"/>
    <mergeCell ref="A2:D2"/>
    <mergeCell ref="A5:C5"/>
    <mergeCell ref="A87:C87"/>
    <mergeCell ref="A92:A93"/>
    <mergeCell ref="B92:B93"/>
    <mergeCell ref="A6:C6"/>
    <mergeCell ref="A7:C7"/>
    <mergeCell ref="A8:C8"/>
    <mergeCell ref="A85:C85"/>
    <mergeCell ref="A86:C86"/>
    <mergeCell ref="A88:C88"/>
    <mergeCell ref="A89:C89"/>
    <mergeCell ref="C92:E92"/>
    <mergeCell ref="A9:C9"/>
    <mergeCell ref="A10:C10"/>
    <mergeCell ref="A84:C84"/>
    <mergeCell ref="A76:C76"/>
    <mergeCell ref="A77:C77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81:C81"/>
    <mergeCell ref="A82:C82"/>
    <mergeCell ref="A83:C83"/>
    <mergeCell ref="A74:C74"/>
    <mergeCell ref="A75:C75"/>
    <mergeCell ref="A78:C78"/>
    <mergeCell ref="A79:C79"/>
    <mergeCell ref="A80:C80"/>
  </mergeCells>
  <pageMargins left="0.57999999999999996" right="0.17" top="0.38" bottom="0.31" header="0.27" footer="0.17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view="pageBreakPreview" topLeftCell="C43" zoomScaleNormal="100" zoomScaleSheetLayoutView="100" workbookViewId="0">
      <selection activeCell="A47" sqref="A47:T47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" customWidth="1"/>
    <col min="7" max="8" width="13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1.2187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41.4" x14ac:dyDescent="0.3">
      <c r="A4" s="34" t="s">
        <v>36</v>
      </c>
      <c r="B4" s="39">
        <v>20000</v>
      </c>
      <c r="C4" s="39">
        <v>20209.25</v>
      </c>
      <c r="D4" s="39">
        <v>37903.125</v>
      </c>
      <c r="E4" s="39">
        <v>11904</v>
      </c>
      <c r="F4" s="39">
        <v>11030</v>
      </c>
      <c r="G4" s="39">
        <v>45585.666660000003</v>
      </c>
      <c r="H4" s="39">
        <v>3420.6579999999999</v>
      </c>
      <c r="I4" s="39">
        <v>19000</v>
      </c>
      <c r="J4" s="39">
        <v>18721.333340000001</v>
      </c>
      <c r="K4" s="39">
        <v>6386.75</v>
      </c>
      <c r="L4" s="39">
        <v>25826</v>
      </c>
      <c r="M4" s="39">
        <v>10471.666639999999</v>
      </c>
      <c r="N4" s="39">
        <v>11166.833000000001</v>
      </c>
      <c r="O4" s="39">
        <v>37041</v>
      </c>
      <c r="P4" s="40">
        <v>278666.28263999999</v>
      </c>
      <c r="Q4" s="33"/>
      <c r="R4" s="33"/>
      <c r="S4" s="33"/>
      <c r="T4" s="33"/>
    </row>
    <row r="5" spans="1:20" ht="41.4" x14ac:dyDescent="0.3">
      <c r="A5" s="34" t="s">
        <v>37</v>
      </c>
      <c r="B5" s="39">
        <v>32258.648000000001</v>
      </c>
      <c r="C5" s="39">
        <v>3399.6559999999999</v>
      </c>
      <c r="D5" s="39">
        <v>1121.56</v>
      </c>
      <c r="E5" s="39">
        <v>148.80000000000001</v>
      </c>
      <c r="F5" s="39">
        <v>293.8</v>
      </c>
      <c r="G5" s="39">
        <v>14315.36666</v>
      </c>
      <c r="H5" s="39">
        <v>1066.3050000000001</v>
      </c>
      <c r="I5" s="39">
        <v>19.68</v>
      </c>
      <c r="J5" s="39">
        <v>7650.6000899999999</v>
      </c>
      <c r="K5" s="39">
        <v>1842.64</v>
      </c>
      <c r="L5" s="39">
        <v>99.36</v>
      </c>
      <c r="M5" s="39">
        <v>395.67</v>
      </c>
      <c r="N5" s="39">
        <v>12414.564</v>
      </c>
      <c r="O5" s="39">
        <v>266.291</v>
      </c>
      <c r="P5" s="40">
        <v>75292.940749999994</v>
      </c>
      <c r="Q5" s="33"/>
      <c r="R5" s="33"/>
      <c r="S5" s="33"/>
      <c r="T5" s="33"/>
    </row>
    <row r="6" spans="1:20" ht="41.4" x14ac:dyDescent="0.3">
      <c r="A6" s="34" t="s">
        <v>38</v>
      </c>
      <c r="B6" s="39">
        <v>76488.11623</v>
      </c>
      <c r="C6" s="39">
        <v>35055.25</v>
      </c>
      <c r="D6" s="39">
        <v>21505.625</v>
      </c>
      <c r="E6" s="39">
        <v>8826</v>
      </c>
      <c r="F6" s="39">
        <v>495</v>
      </c>
      <c r="G6" s="39">
        <v>17088.25</v>
      </c>
      <c r="H6" s="39">
        <v>7197.625</v>
      </c>
      <c r="I6" s="39">
        <v>2500</v>
      </c>
      <c r="J6" s="39">
        <v>21204.109</v>
      </c>
      <c r="K6" s="39">
        <v>5471.3</v>
      </c>
      <c r="L6" s="39">
        <v>10390.083329999999</v>
      </c>
      <c r="M6" s="39">
        <v>7066.25</v>
      </c>
      <c r="N6" s="39">
        <v>7250</v>
      </c>
      <c r="O6" s="39">
        <v>7379.8701000000001</v>
      </c>
      <c r="P6" s="40">
        <v>227917.47865999999</v>
      </c>
      <c r="Q6" s="33"/>
      <c r="R6" s="33"/>
      <c r="S6" s="33"/>
      <c r="T6" s="33"/>
    </row>
    <row r="7" spans="1:20" ht="124.2" x14ac:dyDescent="0.3">
      <c r="A7" s="34" t="s">
        <v>39</v>
      </c>
      <c r="B7" s="39">
        <v>21323.875660000002</v>
      </c>
      <c r="C7" s="39">
        <v>16971.39229</v>
      </c>
      <c r="D7" s="39"/>
      <c r="E7" s="39"/>
      <c r="F7" s="39"/>
      <c r="G7" s="39">
        <v>5472.9593999999997</v>
      </c>
      <c r="H7" s="39">
        <v>84.592659999999995</v>
      </c>
      <c r="I7" s="39"/>
      <c r="J7" s="39">
        <v>3829.54243</v>
      </c>
      <c r="K7" s="39">
        <v>3568.1212</v>
      </c>
      <c r="L7" s="39">
        <v>6376.2936200000004</v>
      </c>
      <c r="M7" s="39"/>
      <c r="N7" s="39">
        <v>557.55999999999995</v>
      </c>
      <c r="O7" s="39">
        <v>445.5</v>
      </c>
      <c r="P7" s="40">
        <v>58629.83726</v>
      </c>
      <c r="Q7" s="33"/>
      <c r="R7" s="33"/>
      <c r="S7" s="33"/>
      <c r="T7" s="33"/>
    </row>
    <row r="8" spans="1:20" ht="96.6" x14ac:dyDescent="0.3">
      <c r="A8" s="34" t="s">
        <v>40</v>
      </c>
      <c r="B8" s="39"/>
      <c r="C8" s="39">
        <v>316.14999999999998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>
        <v>316.14999999999998</v>
      </c>
      <c r="Q8" s="33"/>
      <c r="R8" s="33"/>
      <c r="S8" s="33"/>
      <c r="T8" s="33"/>
    </row>
    <row r="9" spans="1:20" ht="82.8" x14ac:dyDescent="0.3">
      <c r="A9" s="34" t="s">
        <v>41</v>
      </c>
      <c r="B9" s="39"/>
      <c r="C9" s="39">
        <v>4474.75</v>
      </c>
      <c r="D9" s="39">
        <v>652.75</v>
      </c>
      <c r="E9" s="39">
        <v>511</v>
      </c>
      <c r="F9" s="39">
        <v>173.5</v>
      </c>
      <c r="G9" s="39">
        <v>654.33333000000005</v>
      </c>
      <c r="H9" s="39">
        <v>201.096</v>
      </c>
      <c r="I9" s="39"/>
      <c r="J9" s="39"/>
      <c r="K9" s="39"/>
      <c r="L9" s="39">
        <v>267.25</v>
      </c>
      <c r="M9" s="39">
        <v>246.41667000000001</v>
      </c>
      <c r="N9" s="39">
        <v>247.833</v>
      </c>
      <c r="O9" s="39">
        <v>180</v>
      </c>
      <c r="P9" s="40">
        <v>7608.9290000000001</v>
      </c>
      <c r="Q9" s="33"/>
      <c r="R9" s="33"/>
      <c r="S9" s="33"/>
      <c r="T9" s="33"/>
    </row>
    <row r="10" spans="1:20" ht="96.6" x14ac:dyDescent="0.3">
      <c r="A10" s="34" t="s">
        <v>42</v>
      </c>
      <c r="B10" s="39">
        <v>412.37099999999998</v>
      </c>
      <c r="C10" s="39">
        <v>262.58301999999998</v>
      </c>
      <c r="D10" s="39">
        <v>186.833</v>
      </c>
      <c r="E10" s="39">
        <v>93</v>
      </c>
      <c r="F10" s="39">
        <v>87.3</v>
      </c>
      <c r="G10" s="39">
        <v>93.416659999999993</v>
      </c>
      <c r="H10" s="39">
        <v>49.22</v>
      </c>
      <c r="I10" s="39">
        <v>80</v>
      </c>
      <c r="J10" s="39">
        <v>362.17520000000002</v>
      </c>
      <c r="K10" s="39">
        <v>80</v>
      </c>
      <c r="L10" s="39"/>
      <c r="M10" s="39">
        <v>41.06</v>
      </c>
      <c r="N10" s="39">
        <v>92.275000000000006</v>
      </c>
      <c r="O10" s="39"/>
      <c r="P10" s="40">
        <v>1840.23388</v>
      </c>
      <c r="Q10" s="33"/>
      <c r="R10" s="33"/>
      <c r="S10" s="33"/>
      <c r="T10" s="33"/>
    </row>
    <row r="11" spans="1:20" ht="69" x14ac:dyDescent="0.3">
      <c r="A11" s="34" t="s">
        <v>43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>
        <v>-10.409610000000001</v>
      </c>
      <c r="M11" s="39"/>
      <c r="N11" s="39"/>
      <c r="O11" s="39"/>
      <c r="P11" s="40">
        <v>-10.409610000000001</v>
      </c>
      <c r="Q11" s="33"/>
      <c r="R11" s="33"/>
      <c r="S11" s="33"/>
      <c r="T11" s="33"/>
    </row>
    <row r="12" spans="1:20" ht="82.8" x14ac:dyDescent="0.3">
      <c r="A12" s="34" t="s">
        <v>44</v>
      </c>
      <c r="B12" s="39">
        <v>2618.6979999999999</v>
      </c>
      <c r="C12" s="39">
        <v>1109.4916599999999</v>
      </c>
      <c r="D12" s="39">
        <v>255</v>
      </c>
      <c r="E12" s="39">
        <v>163</v>
      </c>
      <c r="F12" s="39"/>
      <c r="G12" s="39">
        <v>245</v>
      </c>
      <c r="H12" s="39">
        <v>81</v>
      </c>
      <c r="I12" s="39">
        <v>79</v>
      </c>
      <c r="J12" s="39">
        <v>486.00979999999998</v>
      </c>
      <c r="K12" s="39">
        <v>217</v>
      </c>
      <c r="L12" s="39">
        <v>115.36199999999999</v>
      </c>
      <c r="M12" s="39">
        <v>30</v>
      </c>
      <c r="N12" s="39">
        <v>249.17751999999999</v>
      </c>
      <c r="O12" s="39"/>
      <c r="P12" s="40">
        <v>5648.7389800000001</v>
      </c>
      <c r="Q12" s="33"/>
      <c r="R12" s="33"/>
      <c r="S12" s="33"/>
      <c r="T12" s="33"/>
    </row>
    <row r="13" spans="1:20" ht="124.2" x14ac:dyDescent="0.3">
      <c r="A13" s="34" t="s">
        <v>45</v>
      </c>
      <c r="B13" s="39">
        <v>14442.977010000001</v>
      </c>
      <c r="C13" s="39">
        <v>800</v>
      </c>
      <c r="D13" s="39"/>
      <c r="E13" s="39"/>
      <c r="F13" s="39"/>
      <c r="G13" s="39"/>
      <c r="H13" s="39"/>
      <c r="I13" s="39"/>
      <c r="J13" s="39">
        <v>100</v>
      </c>
      <c r="K13" s="39"/>
      <c r="L13" s="39"/>
      <c r="M13" s="39"/>
      <c r="N13" s="39"/>
      <c r="O13" s="39"/>
      <c r="P13" s="40">
        <v>15342.977010000001</v>
      </c>
      <c r="Q13" s="33"/>
      <c r="R13" s="33"/>
      <c r="S13" s="33"/>
      <c r="T13" s="33"/>
    </row>
    <row r="14" spans="1:20" ht="110.4" x14ac:dyDescent="0.3">
      <c r="A14" s="34" t="s">
        <v>46</v>
      </c>
      <c r="B14" s="39"/>
      <c r="C14" s="39">
        <v>4880.87255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>
        <v>4880.87255</v>
      </c>
      <c r="Q14" s="33"/>
      <c r="R14" s="33"/>
      <c r="S14" s="33"/>
      <c r="T14" s="33"/>
    </row>
    <row r="15" spans="1:20" ht="110.4" x14ac:dyDescent="0.3">
      <c r="A15" s="34" t="s">
        <v>47</v>
      </c>
      <c r="B15" s="39"/>
      <c r="C15" s="39">
        <v>303.04969999999997</v>
      </c>
      <c r="D15" s="39"/>
      <c r="E15" s="39"/>
      <c r="F15" s="39"/>
      <c r="G15" s="39">
        <v>76</v>
      </c>
      <c r="H15" s="39"/>
      <c r="I15" s="39"/>
      <c r="J15" s="39">
        <v>55</v>
      </c>
      <c r="K15" s="39"/>
      <c r="L15" s="39"/>
      <c r="M15" s="39">
        <v>12.82714</v>
      </c>
      <c r="N15" s="39"/>
      <c r="O15" s="39"/>
      <c r="P15" s="40">
        <v>446.87684000000002</v>
      </c>
      <c r="Q15" s="33"/>
      <c r="R15" s="33"/>
      <c r="S15" s="33"/>
      <c r="T15" s="33"/>
    </row>
    <row r="16" spans="1:20" ht="358.8" x14ac:dyDescent="0.3">
      <c r="A16" s="34" t="s">
        <v>48</v>
      </c>
      <c r="B16" s="39">
        <v>20000</v>
      </c>
      <c r="C16" s="39">
        <v>12049.532939999999</v>
      </c>
      <c r="D16" s="39"/>
      <c r="E16" s="39">
        <v>1497.7159999999999</v>
      </c>
      <c r="F16" s="39"/>
      <c r="G16" s="39">
        <v>4852.9160000000002</v>
      </c>
      <c r="H16" s="39">
        <v>1335.2149999999999</v>
      </c>
      <c r="I16" s="39">
        <v>291</v>
      </c>
      <c r="J16" s="39">
        <v>3900</v>
      </c>
      <c r="K16" s="39">
        <v>2050</v>
      </c>
      <c r="L16" s="39">
        <v>2115</v>
      </c>
      <c r="M16" s="39">
        <v>2000</v>
      </c>
      <c r="N16" s="39">
        <v>1000</v>
      </c>
      <c r="O16" s="39"/>
      <c r="P16" s="40">
        <v>51091.379939999999</v>
      </c>
      <c r="Q16" s="33"/>
      <c r="R16" s="33"/>
      <c r="S16" s="33"/>
      <c r="T16" s="33"/>
    </row>
    <row r="17" spans="1:20" ht="179.4" x14ac:dyDescent="0.3">
      <c r="A17" s="34" t="s">
        <v>49</v>
      </c>
      <c r="B17" s="39">
        <v>92963.914189999996</v>
      </c>
      <c r="C17" s="39">
        <v>72000</v>
      </c>
      <c r="D17" s="39">
        <v>19032.83151</v>
      </c>
      <c r="E17" s="39">
        <v>10927.65703</v>
      </c>
      <c r="F17" s="39">
        <v>2002</v>
      </c>
      <c r="G17" s="39">
        <v>4026.72</v>
      </c>
      <c r="H17" s="39">
        <v>5110</v>
      </c>
      <c r="I17" s="39">
        <v>892</v>
      </c>
      <c r="J17" s="39">
        <v>14100.08</v>
      </c>
      <c r="K17" s="39">
        <v>6546.52</v>
      </c>
      <c r="L17" s="39">
        <v>10264.799999999999</v>
      </c>
      <c r="M17" s="39">
        <v>14176</v>
      </c>
      <c r="N17" s="39">
        <v>11875</v>
      </c>
      <c r="O17" s="39">
        <v>7819.3450000000003</v>
      </c>
      <c r="P17" s="40">
        <v>271736.86773</v>
      </c>
      <c r="Q17" s="33"/>
      <c r="R17" s="33"/>
      <c r="S17" s="33"/>
      <c r="T17" s="33"/>
    </row>
    <row r="18" spans="1:20" ht="110.4" x14ac:dyDescent="0.3">
      <c r="A18" s="34" t="s">
        <v>50</v>
      </c>
      <c r="B18" s="39"/>
      <c r="C18" s="39">
        <v>699.99944000000005</v>
      </c>
      <c r="D18" s="39">
        <v>60.85615</v>
      </c>
      <c r="E18" s="39"/>
      <c r="F18" s="39"/>
      <c r="G18" s="39">
        <v>76.207920000000001</v>
      </c>
      <c r="H18" s="39"/>
      <c r="I18" s="39"/>
      <c r="J18" s="39"/>
      <c r="K18" s="39"/>
      <c r="L18" s="39">
        <v>3196.1753399999998</v>
      </c>
      <c r="M18" s="39">
        <v>584.79737999999998</v>
      </c>
      <c r="N18" s="39"/>
      <c r="O18" s="39">
        <v>3882.8252299999999</v>
      </c>
      <c r="P18" s="40">
        <v>8500.8614600000001</v>
      </c>
      <c r="Q18" s="33"/>
      <c r="R18" s="33"/>
      <c r="S18" s="33"/>
      <c r="T18" s="33"/>
    </row>
    <row r="19" spans="1:20" ht="151.80000000000001" x14ac:dyDescent="0.3">
      <c r="A19" s="34" t="s">
        <v>51</v>
      </c>
      <c r="B19" s="39">
        <v>11.965780000000001</v>
      </c>
      <c r="C19" s="39">
        <v>7.3644999999999996</v>
      </c>
      <c r="D19" s="39"/>
      <c r="E19" s="39"/>
      <c r="F19" s="39"/>
      <c r="G19" s="39"/>
      <c r="H19" s="39">
        <v>3.7250000000000001</v>
      </c>
      <c r="I19" s="39"/>
      <c r="J19" s="39">
        <v>3.7250000000000001</v>
      </c>
      <c r="K19" s="39"/>
      <c r="L19" s="39"/>
      <c r="M19" s="39">
        <v>8</v>
      </c>
      <c r="N19" s="39"/>
      <c r="O19" s="39"/>
      <c r="P19" s="40">
        <v>34.780279999999998</v>
      </c>
      <c r="Q19" s="33"/>
      <c r="R19" s="33"/>
      <c r="S19" s="33"/>
      <c r="T19" s="33"/>
    </row>
    <row r="20" spans="1:20" ht="138" x14ac:dyDescent="0.3">
      <c r="A20" s="34" t="s">
        <v>52</v>
      </c>
      <c r="B20" s="39">
        <v>6300</v>
      </c>
      <c r="C20" s="39">
        <v>780</v>
      </c>
      <c r="D20" s="39">
        <v>400</v>
      </c>
      <c r="E20" s="39">
        <v>107.85714</v>
      </c>
      <c r="F20" s="39">
        <v>93</v>
      </c>
      <c r="G20" s="39">
        <v>288.17</v>
      </c>
      <c r="H20" s="39">
        <v>30.4</v>
      </c>
      <c r="I20" s="39">
        <v>20</v>
      </c>
      <c r="J20" s="39">
        <v>90</v>
      </c>
      <c r="K20" s="39">
        <v>240</v>
      </c>
      <c r="L20" s="39">
        <v>604.5</v>
      </c>
      <c r="M20" s="39">
        <v>220</v>
      </c>
      <c r="N20" s="39"/>
      <c r="O20" s="39">
        <v>336.97399999999999</v>
      </c>
      <c r="P20" s="40">
        <v>9510.9011399999999</v>
      </c>
      <c r="Q20" s="33"/>
      <c r="R20" s="33"/>
      <c r="S20" s="33"/>
      <c r="T20" s="33"/>
    </row>
    <row r="21" spans="1:20" ht="138" x14ac:dyDescent="0.3">
      <c r="A21" s="34" t="s">
        <v>53</v>
      </c>
      <c r="B21" s="39">
        <v>119856.2261</v>
      </c>
      <c r="C21" s="39">
        <v>44000</v>
      </c>
      <c r="D21" s="39">
        <v>12141.5</v>
      </c>
      <c r="E21" s="39">
        <v>8900</v>
      </c>
      <c r="F21" s="39">
        <v>2107.41</v>
      </c>
      <c r="G21" s="39">
        <v>7295.4</v>
      </c>
      <c r="H21" s="39">
        <v>3400</v>
      </c>
      <c r="I21" s="39">
        <v>1644</v>
      </c>
      <c r="J21" s="39">
        <v>17255</v>
      </c>
      <c r="K21" s="39">
        <v>3640</v>
      </c>
      <c r="L21" s="39">
        <v>4375.8999999999996</v>
      </c>
      <c r="M21" s="39">
        <v>2900</v>
      </c>
      <c r="N21" s="39">
        <v>4195</v>
      </c>
      <c r="O21" s="39">
        <v>3757.462</v>
      </c>
      <c r="P21" s="40">
        <v>235467.89809999999</v>
      </c>
      <c r="Q21" s="33"/>
      <c r="R21" s="33"/>
      <c r="S21" s="33"/>
      <c r="T21" s="33"/>
    </row>
    <row r="22" spans="1:20" ht="82.8" x14ac:dyDescent="0.3">
      <c r="A22" s="34" t="s">
        <v>54</v>
      </c>
      <c r="B22" s="39">
        <v>17510.252069999999</v>
      </c>
      <c r="C22" s="39">
        <v>1115.3340000000001</v>
      </c>
      <c r="D22" s="39">
        <v>1723</v>
      </c>
      <c r="E22" s="39">
        <v>1176.5</v>
      </c>
      <c r="F22" s="39">
        <v>198.655</v>
      </c>
      <c r="G22" s="39">
        <v>2500</v>
      </c>
      <c r="H22" s="39">
        <v>47.134999999999998</v>
      </c>
      <c r="I22" s="39">
        <v>45</v>
      </c>
      <c r="J22" s="39">
        <v>1700</v>
      </c>
      <c r="K22" s="39"/>
      <c r="L22" s="39">
        <v>700</v>
      </c>
      <c r="M22" s="39"/>
      <c r="N22" s="39">
        <v>714.1</v>
      </c>
      <c r="O22" s="39">
        <v>2880.2258000000002</v>
      </c>
      <c r="P22" s="40">
        <v>30310.201870000001</v>
      </c>
      <c r="Q22" s="33"/>
      <c r="R22" s="33"/>
      <c r="S22" s="33"/>
      <c r="T22" s="33"/>
    </row>
    <row r="23" spans="1:20" ht="110.4" x14ac:dyDescent="0.3">
      <c r="A23" s="34" t="s">
        <v>55</v>
      </c>
      <c r="B23" s="39">
        <v>457.28595000000001</v>
      </c>
      <c r="C23" s="39">
        <v>450.44900000000001</v>
      </c>
      <c r="D23" s="39">
        <v>60</v>
      </c>
      <c r="E23" s="39">
        <v>65.5</v>
      </c>
      <c r="F23" s="39"/>
      <c r="G23" s="39">
        <v>19.414000000000001</v>
      </c>
      <c r="H23" s="39">
        <v>32</v>
      </c>
      <c r="I23" s="39"/>
      <c r="J23" s="39">
        <v>110.72</v>
      </c>
      <c r="K23" s="39">
        <v>17.004000000000001</v>
      </c>
      <c r="L23" s="39">
        <v>29.1</v>
      </c>
      <c r="M23" s="39">
        <v>61.1</v>
      </c>
      <c r="N23" s="39"/>
      <c r="O23" s="39"/>
      <c r="P23" s="40">
        <v>1302.57295</v>
      </c>
      <c r="Q23" s="33"/>
      <c r="R23" s="33"/>
      <c r="S23" s="33"/>
      <c r="T23" s="33"/>
    </row>
    <row r="24" spans="1:20" ht="55.2" x14ac:dyDescent="0.3">
      <c r="A24" s="34" t="s">
        <v>56</v>
      </c>
      <c r="B24" s="39">
        <v>345.42500000000001</v>
      </c>
      <c r="C24" s="39">
        <v>206.61098000000001</v>
      </c>
      <c r="D24" s="39">
        <v>300</v>
      </c>
      <c r="E24" s="39">
        <v>240</v>
      </c>
      <c r="F24" s="39"/>
      <c r="G24" s="39">
        <v>300</v>
      </c>
      <c r="H24" s="39">
        <v>54</v>
      </c>
      <c r="I24" s="39"/>
      <c r="J24" s="39">
        <v>794.11145999999997</v>
      </c>
      <c r="K24" s="39">
        <v>82.025999999999996</v>
      </c>
      <c r="L24" s="39">
        <v>86.332999999999998</v>
      </c>
      <c r="M24" s="39">
        <v>93.14</v>
      </c>
      <c r="N24" s="39">
        <v>76.8</v>
      </c>
      <c r="O24" s="39"/>
      <c r="P24" s="40">
        <v>2578.4464400000002</v>
      </c>
      <c r="Q24" s="33"/>
      <c r="R24" s="33"/>
      <c r="S24" s="33"/>
      <c r="T24" s="33"/>
    </row>
    <row r="25" spans="1:20" ht="96.6" x14ac:dyDescent="0.3">
      <c r="A25" s="34" t="s">
        <v>57</v>
      </c>
      <c r="B25" s="39">
        <v>3558.02601</v>
      </c>
      <c r="C25" s="39">
        <v>1289.19542</v>
      </c>
      <c r="D25" s="39">
        <v>1725.1</v>
      </c>
      <c r="E25" s="39">
        <v>1417.3028999999999</v>
      </c>
      <c r="F25" s="39"/>
      <c r="G25" s="39">
        <v>399.66665999999998</v>
      </c>
      <c r="H25" s="39">
        <v>500</v>
      </c>
      <c r="I25" s="39"/>
      <c r="J25" s="39"/>
      <c r="K25" s="39"/>
      <c r="L25" s="39"/>
      <c r="M25" s="39"/>
      <c r="N25" s="39"/>
      <c r="O25" s="39"/>
      <c r="P25" s="40">
        <v>8889.2909899999995</v>
      </c>
      <c r="Q25" s="33"/>
      <c r="R25" s="33"/>
      <c r="S25" s="33"/>
      <c r="T25" s="33"/>
    </row>
    <row r="26" spans="1:20" ht="96.6" x14ac:dyDescent="0.3">
      <c r="A26" s="34" t="s">
        <v>58</v>
      </c>
      <c r="B26" s="39">
        <v>41912.498979999997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>
        <v>41912.498979999997</v>
      </c>
      <c r="Q26" s="33"/>
      <c r="R26" s="33"/>
      <c r="S26" s="33"/>
      <c r="T26" s="33"/>
    </row>
    <row r="27" spans="1:20" ht="193.2" x14ac:dyDescent="0.3">
      <c r="A27" s="34" t="s">
        <v>59</v>
      </c>
      <c r="B27" s="39"/>
      <c r="C27" s="39">
        <v>210</v>
      </c>
      <c r="D27" s="39"/>
      <c r="E27" s="39"/>
      <c r="F27" s="39"/>
      <c r="G27" s="39"/>
      <c r="H27" s="39"/>
      <c r="I27" s="39"/>
      <c r="J27" s="39">
        <v>65.046999999999997</v>
      </c>
      <c r="K27" s="39"/>
      <c r="L27" s="39"/>
      <c r="M27" s="39"/>
      <c r="N27" s="39"/>
      <c r="O27" s="39"/>
      <c r="P27" s="40">
        <v>275.04700000000003</v>
      </c>
      <c r="Q27" s="33"/>
      <c r="R27" s="33"/>
      <c r="S27" s="33"/>
      <c r="T27" s="33"/>
    </row>
    <row r="28" spans="1:20" ht="55.2" x14ac:dyDescent="0.3">
      <c r="A28" s="34" t="s">
        <v>60</v>
      </c>
      <c r="B28" s="39"/>
      <c r="C28" s="39"/>
      <c r="D28" s="39"/>
      <c r="E28" s="39"/>
      <c r="F28" s="39"/>
      <c r="G28" s="39"/>
      <c r="H28" s="39"/>
      <c r="I28" s="39"/>
      <c r="J28" s="39">
        <v>40349</v>
      </c>
      <c r="K28" s="39"/>
      <c r="L28" s="39"/>
      <c r="M28" s="39"/>
      <c r="N28" s="39"/>
      <c r="O28" s="39"/>
      <c r="P28" s="40">
        <v>40349</v>
      </c>
      <c r="Q28" s="33"/>
      <c r="R28" s="33"/>
      <c r="S28" s="33"/>
      <c r="T28" s="33"/>
    </row>
    <row r="29" spans="1:20" ht="55.2" x14ac:dyDescent="0.3">
      <c r="A29" s="34" t="s">
        <v>61</v>
      </c>
      <c r="B29" s="39"/>
      <c r="C29" s="39">
        <v>3134.9812999999999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>
        <v>3134.9812999999999</v>
      </c>
      <c r="Q29" s="33"/>
      <c r="R29" s="33"/>
      <c r="S29" s="33"/>
      <c r="T29" s="33"/>
    </row>
    <row r="30" spans="1:20" ht="41.4" x14ac:dyDescent="0.3">
      <c r="A30" s="34" t="s">
        <v>62</v>
      </c>
      <c r="B30" s="39"/>
      <c r="C30" s="39">
        <v>1045.5999999999999</v>
      </c>
      <c r="D30" s="39"/>
      <c r="E30" s="39"/>
      <c r="F30" s="39"/>
      <c r="G30" s="39"/>
      <c r="H30" s="39"/>
      <c r="I30" s="39">
        <v>24.45617</v>
      </c>
      <c r="J30" s="39"/>
      <c r="K30" s="39"/>
      <c r="L30" s="39">
        <v>28.67</v>
      </c>
      <c r="M30" s="39"/>
      <c r="N30" s="39"/>
      <c r="O30" s="39"/>
      <c r="P30" s="40">
        <v>1098.7261699999999</v>
      </c>
      <c r="Q30" s="33"/>
      <c r="R30" s="33"/>
      <c r="S30" s="33"/>
      <c r="T30" s="33"/>
    </row>
    <row r="31" spans="1:20" ht="82.8" x14ac:dyDescent="0.3">
      <c r="A31" s="34" t="s">
        <v>63</v>
      </c>
      <c r="B31" s="39"/>
      <c r="C31" s="39">
        <v>551.08119999999997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>
        <v>551.08119999999997</v>
      </c>
      <c r="Q31" s="33"/>
      <c r="R31" s="33"/>
      <c r="S31" s="33"/>
      <c r="T31" s="33"/>
    </row>
    <row r="32" spans="1:20" ht="55.2" x14ac:dyDescent="0.3">
      <c r="A32" s="34" t="s">
        <v>64</v>
      </c>
      <c r="B32" s="39"/>
      <c r="C32" s="39">
        <v>173.98855</v>
      </c>
      <c r="D32" s="39">
        <v>3073.5915</v>
      </c>
      <c r="E32" s="39"/>
      <c r="F32" s="39">
        <v>58.97916</v>
      </c>
      <c r="G32" s="39"/>
      <c r="H32" s="39">
        <v>3425.5805399999999</v>
      </c>
      <c r="I32" s="39">
        <v>814.11243000000002</v>
      </c>
      <c r="J32" s="39"/>
      <c r="K32" s="39"/>
      <c r="L32" s="39"/>
      <c r="M32" s="39">
        <v>6423.7285899999997</v>
      </c>
      <c r="N32" s="39"/>
      <c r="O32" s="39"/>
      <c r="P32" s="40">
        <v>13969.98077</v>
      </c>
      <c r="Q32" s="33"/>
      <c r="R32" s="33"/>
      <c r="S32" s="33"/>
      <c r="T32" s="33"/>
    </row>
    <row r="33" spans="1:20" ht="82.8" x14ac:dyDescent="0.3">
      <c r="A33" s="34" t="s">
        <v>65</v>
      </c>
      <c r="B33" s="39"/>
      <c r="C33" s="39"/>
      <c r="D33" s="39"/>
      <c r="E33" s="39"/>
      <c r="F33" s="39"/>
      <c r="G33" s="39"/>
      <c r="H33" s="39"/>
      <c r="I33" s="39"/>
      <c r="J33" s="39">
        <v>18552.919170000001</v>
      </c>
      <c r="K33" s="39"/>
      <c r="L33" s="39"/>
      <c r="M33" s="39"/>
      <c r="N33" s="39"/>
      <c r="O33" s="39"/>
      <c r="P33" s="40">
        <v>18552.919170000001</v>
      </c>
      <c r="Q33" s="33"/>
      <c r="R33" s="33"/>
      <c r="S33" s="33"/>
      <c r="T33" s="33"/>
    </row>
    <row r="34" spans="1:20" ht="41.4" x14ac:dyDescent="0.3">
      <c r="A34" s="34" t="s">
        <v>66</v>
      </c>
      <c r="B34" s="39"/>
      <c r="C34" s="39"/>
      <c r="D34" s="39"/>
      <c r="E34" s="39"/>
      <c r="F34" s="39"/>
      <c r="G34" s="39"/>
      <c r="H34" s="39"/>
      <c r="I34" s="39"/>
      <c r="J34" s="39"/>
      <c r="K34" s="39">
        <v>8697.4128000000001</v>
      </c>
      <c r="L34" s="39"/>
      <c r="M34" s="39"/>
      <c r="N34" s="39"/>
      <c r="O34" s="39"/>
      <c r="P34" s="40">
        <v>8697.4128000000001</v>
      </c>
      <c r="Q34" s="33"/>
      <c r="R34" s="33"/>
      <c r="S34" s="33"/>
      <c r="T34" s="33"/>
    </row>
    <row r="35" spans="1:20" ht="41.4" x14ac:dyDescent="0.3">
      <c r="A35" s="34" t="s">
        <v>67</v>
      </c>
      <c r="B35" s="39">
        <v>90.654330000000002</v>
      </c>
      <c r="C35" s="39">
        <v>30.218109999999999</v>
      </c>
      <c r="D35" s="39">
        <v>30.218109999999999</v>
      </c>
      <c r="E35" s="39"/>
      <c r="F35" s="39"/>
      <c r="G35" s="39"/>
      <c r="H35" s="39"/>
      <c r="I35" s="39"/>
      <c r="J35" s="39"/>
      <c r="K35" s="39"/>
      <c r="L35" s="39">
        <v>30.218109999999999</v>
      </c>
      <c r="M35" s="39">
        <v>461.78201999999999</v>
      </c>
      <c r="N35" s="39"/>
      <c r="O35" s="39"/>
      <c r="P35" s="40">
        <v>643.09068000000002</v>
      </c>
      <c r="Q35" s="33"/>
      <c r="R35" s="33"/>
      <c r="S35" s="33"/>
      <c r="T35" s="33"/>
    </row>
    <row r="36" spans="1:20" ht="69" x14ac:dyDescent="0.3">
      <c r="A36" s="34" t="s">
        <v>68</v>
      </c>
      <c r="B36" s="39"/>
      <c r="C36" s="39">
        <v>1363.1167499999999</v>
      </c>
      <c r="D36" s="39"/>
      <c r="E36" s="39">
        <v>168.19157000000001</v>
      </c>
      <c r="F36" s="39">
        <v>92.092029999999994</v>
      </c>
      <c r="G36" s="39">
        <v>14.02488</v>
      </c>
      <c r="H36" s="39"/>
      <c r="I36" s="39"/>
      <c r="J36" s="39"/>
      <c r="K36" s="39"/>
      <c r="L36" s="39"/>
      <c r="M36" s="39"/>
      <c r="N36" s="39"/>
      <c r="O36" s="39"/>
      <c r="P36" s="40">
        <v>1637.4252300000001</v>
      </c>
      <c r="Q36" s="33"/>
      <c r="R36" s="33"/>
      <c r="S36" s="33"/>
      <c r="T36" s="33"/>
    </row>
    <row r="37" spans="1:20" ht="55.2" x14ac:dyDescent="0.3">
      <c r="A37" s="34" t="s">
        <v>69</v>
      </c>
      <c r="B37" s="39">
        <v>38858.924769999998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>
        <v>38858.924769999998</v>
      </c>
      <c r="Q37" s="33"/>
      <c r="R37" s="33"/>
      <c r="S37" s="33"/>
      <c r="T37" s="33"/>
    </row>
    <row r="38" spans="1:20" ht="27.6" x14ac:dyDescent="0.3">
      <c r="A38" s="34" t="s">
        <v>70</v>
      </c>
      <c r="B38" s="39"/>
      <c r="C38" s="39">
        <v>328.17160000000001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>
        <v>328.17160000000001</v>
      </c>
      <c r="Q38" s="33"/>
      <c r="R38" s="33"/>
      <c r="S38" s="33"/>
      <c r="T38" s="33"/>
    </row>
    <row r="39" spans="1:20" ht="27.6" x14ac:dyDescent="0.3">
      <c r="A39" s="34" t="s">
        <v>71</v>
      </c>
      <c r="B39" s="39">
        <v>1083.6898900000001</v>
      </c>
      <c r="C39" s="39"/>
      <c r="D39" s="39"/>
      <c r="E39" s="39"/>
      <c r="F39" s="39"/>
      <c r="G39" s="39"/>
      <c r="H39" s="39"/>
      <c r="I39" s="39"/>
      <c r="J39" s="39">
        <v>1187.0479800000001</v>
      </c>
      <c r="K39" s="39"/>
      <c r="L39" s="39"/>
      <c r="M39" s="39"/>
      <c r="N39" s="39"/>
      <c r="O39" s="39"/>
      <c r="P39" s="40">
        <v>2270.7378699999999</v>
      </c>
      <c r="Q39" s="33"/>
      <c r="R39" s="33"/>
      <c r="S39" s="33"/>
      <c r="T39" s="33"/>
    </row>
    <row r="40" spans="1:20" ht="55.2" x14ac:dyDescent="0.3">
      <c r="A40" s="34" t="s">
        <v>72</v>
      </c>
      <c r="B40" s="39"/>
      <c r="C40" s="39"/>
      <c r="D40" s="39">
        <v>74.614419999999996</v>
      </c>
      <c r="E40" s="39">
        <v>71.557360000000003</v>
      </c>
      <c r="F40" s="39">
        <v>32.237169999999999</v>
      </c>
      <c r="G40" s="39">
        <v>95.296980000000005</v>
      </c>
      <c r="H40" s="39">
        <v>25.636320000000001</v>
      </c>
      <c r="I40" s="39">
        <v>7.5666599999999997</v>
      </c>
      <c r="J40" s="39">
        <v>67.319890000000001</v>
      </c>
      <c r="K40" s="39">
        <v>28.752510000000001</v>
      </c>
      <c r="L40" s="39">
        <v>56.807119999999998</v>
      </c>
      <c r="M40" s="39">
        <v>101.37782</v>
      </c>
      <c r="N40" s="39">
        <v>102.76687</v>
      </c>
      <c r="O40" s="39"/>
      <c r="P40" s="40">
        <v>663.93312000000003</v>
      </c>
      <c r="Q40" s="33"/>
      <c r="R40" s="33"/>
      <c r="S40" s="33"/>
      <c r="T40" s="33"/>
    </row>
    <row r="41" spans="1:20" ht="151.80000000000001" x14ac:dyDescent="0.3">
      <c r="A41" s="34" t="s">
        <v>73</v>
      </c>
      <c r="B41" s="39">
        <v>11810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>
        <v>11810</v>
      </c>
      <c r="Q41" s="33"/>
      <c r="R41" s="33"/>
      <c r="S41" s="33"/>
      <c r="T41" s="33"/>
    </row>
    <row r="42" spans="1:20" ht="69" x14ac:dyDescent="0.3">
      <c r="A42" s="34" t="s">
        <v>74</v>
      </c>
      <c r="B42" s="39">
        <v>18.627520000000001</v>
      </c>
      <c r="C42" s="39"/>
      <c r="D42" s="39"/>
      <c r="E42" s="39">
        <v>108.598</v>
      </c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>
        <v>127.22552</v>
      </c>
      <c r="Q42" s="33"/>
      <c r="R42" s="33"/>
      <c r="S42" s="33"/>
      <c r="T42" s="33"/>
    </row>
    <row r="43" spans="1:20" ht="41.4" x14ac:dyDescent="0.3">
      <c r="A43" s="34" t="s">
        <v>75</v>
      </c>
      <c r="B43" s="39">
        <v>387.10599999999999</v>
      </c>
      <c r="C43" s="39"/>
      <c r="D43" s="39"/>
      <c r="E43" s="39"/>
      <c r="F43" s="39"/>
      <c r="G43" s="39">
        <v>91.403999999999996</v>
      </c>
      <c r="H43" s="39"/>
      <c r="I43" s="39"/>
      <c r="J43" s="39">
        <v>137.10599999999999</v>
      </c>
      <c r="K43" s="39">
        <v>45.701999999999998</v>
      </c>
      <c r="L43" s="39"/>
      <c r="M43" s="39"/>
      <c r="N43" s="39"/>
      <c r="O43" s="39"/>
      <c r="P43" s="40">
        <v>661.31799999999998</v>
      </c>
      <c r="Q43" s="33"/>
      <c r="R43" s="33"/>
      <c r="S43" s="33"/>
      <c r="T43" s="33"/>
    </row>
    <row r="44" spans="1:20" ht="55.2" x14ac:dyDescent="0.3">
      <c r="A44" s="34" t="s">
        <v>76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>
        <v>248.20254</v>
      </c>
      <c r="P44" s="40">
        <v>248.20254</v>
      </c>
      <c r="Q44" s="33"/>
      <c r="R44" s="33"/>
      <c r="S44" s="33"/>
      <c r="T44" s="33"/>
    </row>
    <row r="45" spans="1:20" ht="27.6" x14ac:dyDescent="0.3">
      <c r="A45" s="34" t="s">
        <v>77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>
        <v>606.96779000000004</v>
      </c>
      <c r="O45" s="39"/>
      <c r="P45" s="40">
        <v>606.96779000000004</v>
      </c>
      <c r="Q45" s="33"/>
      <c r="R45" s="33"/>
      <c r="S45" s="33"/>
      <c r="T45" s="33"/>
    </row>
    <row r="46" spans="1:20" ht="55.2" x14ac:dyDescent="0.3">
      <c r="A46" s="34" t="s">
        <v>78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>
        <v>524.74150999999995</v>
      </c>
      <c r="P46" s="40">
        <v>524.74150999999995</v>
      </c>
      <c r="Q46" s="33"/>
      <c r="R46" s="33"/>
      <c r="S46" s="33"/>
      <c r="T46" s="33"/>
    </row>
    <row r="47" spans="1:20" x14ac:dyDescent="0.3">
      <c r="A47" s="31" t="s">
        <v>79</v>
      </c>
      <c r="B47" s="40">
        <v>522709.28249000001</v>
      </c>
      <c r="C47" s="40">
        <v>227218.08901</v>
      </c>
      <c r="D47" s="40">
        <v>100246.60468999999</v>
      </c>
      <c r="E47" s="40">
        <v>46326.68</v>
      </c>
      <c r="F47" s="40">
        <v>16663.97336</v>
      </c>
      <c r="G47" s="40">
        <v>103490.21315</v>
      </c>
      <c r="H47" s="40">
        <v>26064.18852</v>
      </c>
      <c r="I47" s="40">
        <v>25416.815259999999</v>
      </c>
      <c r="J47" s="40">
        <v>150720.84636</v>
      </c>
      <c r="K47" s="40">
        <v>38913.228510000001</v>
      </c>
      <c r="L47" s="40">
        <v>64551.442909999998</v>
      </c>
      <c r="M47" s="40">
        <v>45293.81626</v>
      </c>
      <c r="N47" s="40">
        <v>50548.877180000003</v>
      </c>
      <c r="O47" s="40">
        <v>64762.437180000001</v>
      </c>
      <c r="P47" s="40">
        <v>1482926.4948799999</v>
      </c>
      <c r="Q47" s="32"/>
      <c r="R47" s="32"/>
      <c r="S47" s="32"/>
      <c r="T47" s="32"/>
    </row>
  </sheetData>
  <pageMargins left="0.28000000000000003" right="0.23622047244094491" top="0.23622047244094491" bottom="0.31496062992125984" header="0.15748031496062992" footer="0.15748031496062992"/>
  <pageSetup paperSize="9" scale="65" fitToHeight="6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2021-09-21T04:58:54Z</dcterms:modified>
</cp:coreProperties>
</file>