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Бюджетополучатели!$F$41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Бюджетополучатели!$50:$51</definedName>
    <definedName name="_xlnm.Print_Titles" localSheetId="1">'Муниципальные районы'!$1:$3</definedName>
    <definedName name="_xlnm.Print_Area" localSheetId="0">Бюджетополучатели!$A$1:$E$89</definedName>
    <definedName name="_xlnm.Print_Area" localSheetId="1">'Муниципальные районы'!$A$1:$P$37</definedName>
  </definedNames>
  <calcPr calcId="162913" refMode="R1C1"/>
</workbook>
</file>

<file path=xl/calcChain.xml><?xml version="1.0" encoding="utf-8"?>
<calcChain xmlns="http://schemas.openxmlformats.org/spreadsheetml/2006/main">
  <c r="D42" i="1" l="1"/>
  <c r="D41" i="1" s="1"/>
  <c r="D6" i="1" l="1"/>
  <c r="D8" i="1" l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<sst xmlns="http://schemas.openxmlformats.org/spreadsheetml/2006/main" count="140" uniqueCount="139">
  <si>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</si>
  <si>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</si>
  <si>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</si>
  <si>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</si>
  <si>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</si>
  <si>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</si>
  <si>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</si>
  <si>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</si>
  <si>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</si>
  <si>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</si>
  <si>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</si>
  <si>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</si>
  <si>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</si>
  <si>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</si>
  <si>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</si>
  <si>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</si>
  <si>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</si>
  <si>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</si>
  <si>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</si>
  <si>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</si>
  <si>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</si>
  <si>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</si>
  <si>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</si>
  <si>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</si>
  <si>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</si>
  <si>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</si>
  <si>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</si>
  <si>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</si>
  <si>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</si>
  <si>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</si>
  <si>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</si>
  <si>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</si>
  <si>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01.01.2022</t>
  </si>
  <si>
    <t>01.03.2022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</si>
  <si>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</si>
  <si>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</si>
  <si>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</si>
  <si>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</si>
  <si>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</si>
  <si>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</si>
  <si>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</si>
  <si>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</si>
  <si>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</si>
  <si>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</si>
  <si>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</si>
  <si>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</si>
  <si>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</si>
  <si>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</si>
  <si>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</si>
  <si>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</si>
  <si>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</si>
  <si>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</si>
  <si>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</si>
  <si>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</si>
  <si>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</si>
  <si>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</si>
  <si>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</si>
  <si>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</si>
  <si>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</si>
  <si>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</si>
  <si>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</si>
  <si>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</si>
  <si>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</si>
  <si>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</si>
  <si>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</si>
  <si>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</si>
  <si>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</si>
  <si>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</si>
  <si>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</si>
  <si>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</si>
  <si>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</si>
  <si>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</si>
  <si>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</si>
  <si>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</si>
  <si>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</si>
  <si>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</si>
  <si>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</si>
  <si>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</si>
  <si>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</si>
  <si>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</si>
  <si>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</si>
  <si>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</si>
  <si>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</si>
  <si>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</si>
  <si>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</si>
  <si>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</si>
  <si>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</si>
  <si>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</si>
  <si>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</si>
  <si>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</si>
  <si>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</si>
  <si>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</si>
  <si>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</si>
  <si>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</si>
  <si>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</si>
  <si>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</si>
  <si>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</si>
  <si>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</si>
  <si>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</si>
  <si>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</si>
  <si>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28.02.2022</t>
  </si>
  <si>
    <t>01.02.2022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</si>
  <si>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</si>
  <si>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</si>
  <si>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</si>
  <si>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</si>
  <si>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</si>
  <si>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</si>
  <si>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</si>
  <si>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</si>
  <si>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</si>
  <si>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</si>
  <si>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 xml:space="preserve"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</si>
  <si>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</si>
  <si>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</si>
  <si>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</si>
  <si>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</si>
  <si>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</si>
  <si>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</si>
  <si>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</si>
  <si>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</si>
  <si>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</si>
  <si>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</si>
  <si>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</si>
  <si>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 xml:space="preserve">Субвенции бюджетам субъектов Российской Федерации на осуществление мер пожарной безопасности и тушение лесных пожаров </t>
  </si>
  <si>
    <t>Субвенции бюджетам субъектов Российской Федерации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</si>
  <si>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</si>
  <si>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</si>
  <si>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</si>
  <si>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</si>
  <si>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 xml:space="preserve"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</si>
  <si>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</si>
  <si>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</si>
  <si>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в бюджеты субъектов Российской Федерации</t>
  </si>
  <si>
    <t>ИТОГО ДОХОДОВ с учетом привлеченных средств: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</si>
  <si>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</si>
  <si>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ИТОГО РАСХОДОВ:</t>
  </si>
  <si>
    <t>Предоставление бюджетных кредитов юридическим лицам из краевого бюджета:</t>
  </si>
  <si>
    <t>Остаток средств на 01.03.2022 с учетом привлеченных средств: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</si>
</sst>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/>
    <xf numFmtId="0" fontId="22" fillId="0" borderId="0" xfId="1"/>
    <xf numFmtId="164" fontId="3" fillId="0" borderId="3" xfId="1" applyNumberFormat="1" applyFont="1" applyFill="1" applyBorder="1" applyProtection="1"/>
    <xf numFmtId="0" fontId="0" fillId="0" borderId="0" xfId="0"/>
    <xf numFmtId="164" fontId="3" fillId="0" borderId="3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2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0" fontId="3" fillId="0" borderId="3" xfId="1" applyFont="1" applyFill="1" applyBorder="1" applyAlignment="1" applyProtection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4" fillId="0" borderId="0" xfId="0" applyFo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BreakPreview" zoomScaleNormal="100" zoomScaleSheetLayoutView="100" workbookViewId="0">
      <selection activeCell="E45" sqref="E45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13" ht="15.75" x14ac:dyDescent="0.25">
      <c r="A1" s="62" t="s">
        <v>9</v>
      </c>
      <c r="B1" s="62"/>
      <c r="C1" s="62"/>
      <c r="D1" s="62"/>
      <c r="E1" s="41"/>
      <c r="F1" s="28" t="s">
        <v>101</v>
      </c>
      <c r="G1" s="29" t="str">
        <f>TEXT(F1,"[$-FC19]ММ")</f>
        <v>02</v>
      </c>
      <c r="H1" s="29" t="str">
        <f>TEXT(F1,"[$-FC19]ДД.ММ.ГГГ \г")</f>
        <v>01.02.2022 г</v>
      </c>
      <c r="I1" s="29" t="str">
        <f>TEXT(F1,"[$-FC19]ГГГГ")</f>
        <v>2022</v>
      </c>
    </row>
    <row r="2" spans="1:13" ht="15.75" x14ac:dyDescent="0.25">
      <c r="A2" s="62" t="str">
        <f>CONCATENATE("доходов и расходов краевого бюджета за ",period," ",I1," года")</f>
        <v>доходов и расходов краевого бюджета за февраль 2022 года</v>
      </c>
      <c r="B2" s="62"/>
      <c r="C2" s="62"/>
      <c r="D2" s="62"/>
      <c r="E2" s="41"/>
      <c r="F2" s="28" t="s">
        <v>100</v>
      </c>
      <c r="G2" s="29" t="str">
        <f>TEXT(F2,"[$-FC19]ДД ММММ ГГГ \г")</f>
        <v>28 февраля 2022 г</v>
      </c>
      <c r="H2" s="29" t="str">
        <f>TEXT(F2,"[$-FC19]ДД.ММ.ГГГ \г")</f>
        <v>28.02.2022 г</v>
      </c>
      <c r="I2" s="30"/>
    </row>
    <row r="3" spans="1:13" x14ac:dyDescent="0.25">
      <c r="A3" s="1"/>
      <c r="B3" s="2"/>
      <c r="C3" s="2"/>
      <c r="D3" s="3"/>
      <c r="E3" s="3"/>
      <c r="F3" s="29">
        <f>EndDate+1</f>
        <v>44622</v>
      </c>
      <c r="G3" s="29" t="str">
        <f>TEXT(F3,"[$-FC19]ДД ММММ ГГГ \г")</f>
        <v>02 марта 2022 г</v>
      </c>
      <c r="H3" s="29" t="str">
        <f>TEXT(F3,"[$-FC19]ДД.ММ.ГГГ \г")</f>
        <v>02.03.2022 г</v>
      </c>
      <c r="I3" s="29"/>
    </row>
    <row r="4" spans="1:13" x14ac:dyDescent="0.25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13" x14ac:dyDescent="0.25">
      <c r="A5" s="63" t="str">
        <f>CONCATENATE("Остаток средств на ",H1,"ода")</f>
        <v>Остаток средств на 01.02.2022 года</v>
      </c>
      <c r="B5" s="64"/>
      <c r="C5" s="64"/>
      <c r="D5" s="46">
        <v>7083444.4000000004</v>
      </c>
      <c r="E5" s="42"/>
      <c r="F5" s="30"/>
      <c r="G5" s="29"/>
      <c r="H5" s="29"/>
      <c r="I5" s="29"/>
    </row>
    <row r="6" spans="1:13" x14ac:dyDescent="0.25">
      <c r="A6" s="57" t="s">
        <v>1</v>
      </c>
      <c r="B6" s="68"/>
      <c r="C6" s="68"/>
      <c r="D6" s="7">
        <f>D41-D7</f>
        <v>1527444.9353299988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февраль</v>
      </c>
      <c r="G6" s="29"/>
      <c r="H6" s="29"/>
      <c r="I6" s="29"/>
    </row>
    <row r="7" spans="1:13" x14ac:dyDescent="0.25">
      <c r="A7" s="69" t="s">
        <v>10</v>
      </c>
      <c r="B7" s="68"/>
      <c r="C7" s="68"/>
      <c r="D7" s="9">
        <v>5356578.9000000004</v>
      </c>
      <c r="E7" s="44"/>
      <c r="F7" s="29"/>
      <c r="G7" s="29"/>
      <c r="H7" s="29"/>
      <c r="I7" s="29"/>
    </row>
    <row r="8" spans="1:13" x14ac:dyDescent="0.25">
      <c r="A8" s="69" t="s">
        <v>11</v>
      </c>
      <c r="B8" s="68"/>
      <c r="C8" s="68"/>
      <c r="D8" s="9">
        <f>SUM(D9:D40)</f>
        <v>1675066.8</v>
      </c>
      <c r="E8" s="44"/>
      <c r="F8" s="29" t="s">
        <v>32</v>
      </c>
    </row>
    <row r="9" spans="1:13" ht="31.5" customHeight="1" x14ac:dyDescent="0.25">
      <c r="A9" s="60" t="s">
        <v>102</v>
      </c>
      <c r="B9" s="61"/>
      <c r="C9" s="61"/>
      <c r="D9" s="48">
        <v>52532</v>
      </c>
      <c r="E9" s="47"/>
      <c r="F9" s="47"/>
      <c r="G9" s="47"/>
      <c r="H9" s="47"/>
      <c r="I9" s="47"/>
      <c r="J9" s="47"/>
      <c r="K9" s="47"/>
      <c r="L9" s="47"/>
      <c r="M9" s="47"/>
    </row>
    <row r="10" spans="1:13" ht="30" customHeight="1" x14ac:dyDescent="0.25">
      <c r="A10" s="60" t="s">
        <v>103</v>
      </c>
      <c r="B10" s="61"/>
      <c r="C10" s="61"/>
      <c r="D10" s="48">
        <v>37209</v>
      </c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15.75" customHeight="1" x14ac:dyDescent="0.25">
      <c r="A11" s="60" t="s">
        <v>104</v>
      </c>
      <c r="B11" s="61"/>
      <c r="C11" s="61"/>
      <c r="D11" s="48">
        <v>76559.3</v>
      </c>
      <c r="E11" s="47"/>
      <c r="F11" s="47"/>
      <c r="G11" s="47"/>
      <c r="H11" s="47"/>
      <c r="I11" s="47"/>
      <c r="J11" s="47"/>
      <c r="K11" s="47"/>
      <c r="L11" s="47"/>
      <c r="M11" s="47"/>
    </row>
    <row r="12" spans="1:13" ht="49.5" customHeight="1" x14ac:dyDescent="0.25">
      <c r="A12" s="60" t="s">
        <v>105</v>
      </c>
      <c r="B12" s="61"/>
      <c r="C12" s="61"/>
      <c r="D12" s="48">
        <v>8285.7000000000007</v>
      </c>
      <c r="E12" s="47"/>
      <c r="F12" s="47"/>
      <c r="G12" s="47"/>
      <c r="H12" s="47"/>
      <c r="I12" s="47"/>
      <c r="J12" s="47"/>
      <c r="K12" s="47"/>
      <c r="L12" s="47"/>
      <c r="M12" s="47"/>
    </row>
    <row r="13" spans="1:13" ht="33" customHeight="1" x14ac:dyDescent="0.25">
      <c r="A13" s="60" t="s">
        <v>106</v>
      </c>
      <c r="B13" s="61"/>
      <c r="C13" s="61"/>
      <c r="D13" s="48">
        <v>48331.9</v>
      </c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46.5" customHeight="1" x14ac:dyDescent="0.25">
      <c r="A14" s="60" t="s">
        <v>107</v>
      </c>
      <c r="B14" s="61"/>
      <c r="C14" s="61"/>
      <c r="D14" s="48">
        <v>358.6</v>
      </c>
      <c r="E14" s="47"/>
      <c r="F14" s="47"/>
      <c r="G14" s="47"/>
      <c r="H14" s="47"/>
      <c r="I14" s="47"/>
      <c r="J14" s="47"/>
      <c r="K14" s="47"/>
      <c r="L14" s="47"/>
      <c r="M14" s="47"/>
    </row>
    <row r="15" spans="1:13" ht="32.25" customHeight="1" x14ac:dyDescent="0.25">
      <c r="A15" s="60" t="s">
        <v>108</v>
      </c>
      <c r="B15" s="61"/>
      <c r="C15" s="61"/>
      <c r="D15" s="48">
        <v>2388.4</v>
      </c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17.25" customHeight="1" x14ac:dyDescent="0.25">
      <c r="A16" s="60" t="s">
        <v>109</v>
      </c>
      <c r="B16" s="61"/>
      <c r="C16" s="61"/>
      <c r="D16" s="48">
        <v>74.7</v>
      </c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31.5" customHeight="1" x14ac:dyDescent="0.25">
      <c r="A17" s="60" t="s">
        <v>110</v>
      </c>
      <c r="B17" s="61"/>
      <c r="C17" s="61"/>
      <c r="D17" s="48">
        <v>31.5</v>
      </c>
      <c r="E17" s="47"/>
      <c r="F17" s="47"/>
      <c r="G17" s="47"/>
      <c r="H17" s="47"/>
      <c r="I17" s="47"/>
      <c r="J17" s="47"/>
      <c r="K17" s="47"/>
      <c r="L17" s="47"/>
      <c r="M17" s="47"/>
    </row>
    <row r="18" spans="1:13" ht="31.5" customHeight="1" x14ac:dyDescent="0.25">
      <c r="A18" s="60" t="s">
        <v>111</v>
      </c>
      <c r="B18" s="61"/>
      <c r="C18" s="61"/>
      <c r="D18" s="48">
        <v>104986.5</v>
      </c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31.5" customHeight="1" x14ac:dyDescent="0.25">
      <c r="A19" s="60" t="s">
        <v>112</v>
      </c>
      <c r="B19" s="61"/>
      <c r="C19" s="61"/>
      <c r="D19" s="48">
        <v>25564.9</v>
      </c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45.75" customHeight="1" x14ac:dyDescent="0.25">
      <c r="A20" s="60" t="s">
        <v>113</v>
      </c>
      <c r="B20" s="61"/>
      <c r="C20" s="61"/>
      <c r="D20" s="48">
        <v>312.39999999999998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34.5" customHeight="1" x14ac:dyDescent="0.25">
      <c r="A21" s="60" t="s">
        <v>114</v>
      </c>
      <c r="B21" s="61"/>
      <c r="C21" s="61"/>
      <c r="D21" s="48">
        <v>6947.7</v>
      </c>
      <c r="E21" s="47"/>
      <c r="F21" s="47"/>
      <c r="G21" s="47"/>
      <c r="H21" s="47"/>
      <c r="I21" s="47"/>
      <c r="J21" s="47"/>
      <c r="K21" s="47"/>
      <c r="L21" s="47"/>
      <c r="M21" s="47"/>
    </row>
    <row r="22" spans="1:13" ht="33" customHeight="1" x14ac:dyDescent="0.25">
      <c r="A22" s="60" t="s">
        <v>115</v>
      </c>
      <c r="B22" s="61"/>
      <c r="C22" s="61"/>
      <c r="D22" s="48">
        <v>409.6</v>
      </c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32.25" customHeight="1" x14ac:dyDescent="0.25">
      <c r="A23" s="60" t="s">
        <v>116</v>
      </c>
      <c r="B23" s="61"/>
      <c r="C23" s="61"/>
      <c r="D23" s="48">
        <v>30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ht="30.75" customHeight="1" x14ac:dyDescent="0.25">
      <c r="A24" s="60" t="s">
        <v>117</v>
      </c>
      <c r="B24" s="61"/>
      <c r="C24" s="61"/>
      <c r="D24" s="48">
        <v>529</v>
      </c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29.25" customHeight="1" x14ac:dyDescent="0.25">
      <c r="A25" s="60" t="s">
        <v>118</v>
      </c>
      <c r="B25" s="61"/>
      <c r="C25" s="61"/>
      <c r="D25" s="48">
        <v>61635.6</v>
      </c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31.5" customHeight="1" x14ac:dyDescent="0.25">
      <c r="A26" s="60" t="s">
        <v>119</v>
      </c>
      <c r="B26" s="61"/>
      <c r="C26" s="61"/>
      <c r="D26" s="48">
        <v>6482.7</v>
      </c>
      <c r="E26" s="47"/>
      <c r="F26" s="47"/>
      <c r="G26" s="47"/>
      <c r="H26" s="47"/>
      <c r="I26" s="47"/>
      <c r="J26" s="47"/>
      <c r="K26" s="47"/>
      <c r="L26" s="47"/>
      <c r="M26" s="47"/>
    </row>
    <row r="27" spans="1:13" ht="28.5" customHeight="1" x14ac:dyDescent="0.25">
      <c r="A27" s="60" t="s">
        <v>120</v>
      </c>
      <c r="B27" s="61"/>
      <c r="C27" s="61"/>
      <c r="D27" s="48">
        <v>14925.3</v>
      </c>
      <c r="E27" s="47"/>
      <c r="F27" s="47"/>
      <c r="G27" s="47"/>
      <c r="H27" s="47"/>
      <c r="I27" s="47"/>
      <c r="J27" s="47"/>
      <c r="K27" s="47"/>
      <c r="L27" s="47"/>
      <c r="M27" s="47"/>
    </row>
    <row r="28" spans="1:13" ht="46.5" customHeight="1" x14ac:dyDescent="0.25">
      <c r="A28" s="60" t="s">
        <v>121</v>
      </c>
      <c r="B28" s="61"/>
      <c r="C28" s="61"/>
      <c r="D28" s="48">
        <v>18758.400000000001</v>
      </c>
      <c r="E28" s="47"/>
      <c r="F28" s="47"/>
      <c r="G28" s="47"/>
      <c r="H28" s="47"/>
      <c r="I28" s="47"/>
      <c r="J28" s="47"/>
      <c r="K28" s="47"/>
      <c r="L28" s="47"/>
      <c r="M28" s="47"/>
    </row>
    <row r="29" spans="1:13" ht="30.75" customHeight="1" x14ac:dyDescent="0.25">
      <c r="A29" s="60" t="s">
        <v>122</v>
      </c>
      <c r="B29" s="61"/>
      <c r="C29" s="61"/>
      <c r="D29" s="48">
        <v>12845</v>
      </c>
      <c r="E29" s="47"/>
      <c r="F29" s="47"/>
      <c r="G29" s="47"/>
      <c r="H29" s="47"/>
      <c r="I29" s="47"/>
      <c r="J29" s="47"/>
      <c r="K29" s="47"/>
      <c r="L29" s="47"/>
      <c r="M29" s="47"/>
    </row>
    <row r="30" spans="1:13" ht="33.75" customHeight="1" x14ac:dyDescent="0.25">
      <c r="A30" s="60" t="s">
        <v>123</v>
      </c>
      <c r="B30" s="61"/>
      <c r="C30" s="61"/>
      <c r="D30" s="48">
        <v>13670.8</v>
      </c>
      <c r="E30" s="47"/>
      <c r="F30" s="47"/>
      <c r="G30" s="47"/>
      <c r="H30" s="47"/>
      <c r="I30" s="47"/>
      <c r="J30" s="47"/>
      <c r="K30" s="47"/>
      <c r="L30" s="47"/>
      <c r="M30" s="47"/>
    </row>
    <row r="31" spans="1:13" ht="33" customHeight="1" x14ac:dyDescent="0.25">
      <c r="A31" s="60" t="s">
        <v>124</v>
      </c>
      <c r="B31" s="61"/>
      <c r="C31" s="61"/>
      <c r="D31" s="48">
        <v>58800.2</v>
      </c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31.5" customHeight="1" x14ac:dyDescent="0.25">
      <c r="A32" s="60" t="s">
        <v>125</v>
      </c>
      <c r="B32" s="61"/>
      <c r="C32" s="61"/>
      <c r="D32" s="48">
        <v>52547.8</v>
      </c>
      <c r="E32" s="47"/>
      <c r="F32" s="47"/>
      <c r="G32" s="47"/>
      <c r="H32" s="47"/>
      <c r="I32" s="47"/>
      <c r="J32" s="47"/>
      <c r="K32" s="47"/>
      <c r="L32" s="47"/>
      <c r="M32" s="47"/>
    </row>
    <row r="33" spans="1:13" ht="17.25" customHeight="1" x14ac:dyDescent="0.25">
      <c r="A33" s="60" t="s">
        <v>126</v>
      </c>
      <c r="B33" s="61"/>
      <c r="C33" s="61"/>
      <c r="D33" s="48">
        <v>6811.7</v>
      </c>
      <c r="E33" s="47"/>
      <c r="F33" s="47"/>
      <c r="G33" s="47"/>
      <c r="H33" s="47"/>
      <c r="I33" s="47"/>
      <c r="J33" s="47"/>
      <c r="K33" s="47"/>
      <c r="L33" s="47"/>
      <c r="M33" s="47"/>
    </row>
    <row r="34" spans="1:13" ht="30.75" customHeight="1" x14ac:dyDescent="0.25">
      <c r="A34" s="60" t="s">
        <v>127</v>
      </c>
      <c r="B34" s="61"/>
      <c r="C34" s="61"/>
      <c r="D34" s="48">
        <v>630.20000000000005</v>
      </c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33.75" customHeight="1" x14ac:dyDescent="0.25">
      <c r="A35" s="60" t="s">
        <v>128</v>
      </c>
      <c r="B35" s="61"/>
      <c r="C35" s="61"/>
      <c r="D35" s="48">
        <v>371.5</v>
      </c>
      <c r="E35" s="47"/>
      <c r="F35" s="47"/>
      <c r="G35" s="47"/>
      <c r="H35" s="47"/>
      <c r="I35" s="47"/>
      <c r="J35" s="47"/>
      <c r="K35" s="47"/>
      <c r="L35" s="47"/>
      <c r="M35" s="47"/>
    </row>
    <row r="36" spans="1:13" ht="45.75" customHeight="1" x14ac:dyDescent="0.25">
      <c r="A36" s="60" t="s">
        <v>129</v>
      </c>
      <c r="B36" s="61"/>
      <c r="C36" s="61"/>
      <c r="D36" s="48">
        <v>55169.3</v>
      </c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78.75" customHeight="1" x14ac:dyDescent="0.25">
      <c r="A37" s="60" t="s">
        <v>130</v>
      </c>
      <c r="B37" s="61"/>
      <c r="C37" s="61"/>
      <c r="D37" s="48">
        <v>5139.8999999999996</v>
      </c>
      <c r="E37" s="47"/>
      <c r="F37" s="47"/>
      <c r="G37" s="47"/>
      <c r="H37" s="47"/>
      <c r="I37" s="47"/>
      <c r="J37" s="47"/>
      <c r="K37" s="47"/>
      <c r="L37" s="47"/>
      <c r="M37" s="47"/>
    </row>
    <row r="38" spans="1:13" ht="33" customHeight="1" x14ac:dyDescent="0.25">
      <c r="A38" s="60" t="s">
        <v>131</v>
      </c>
      <c r="B38" s="61"/>
      <c r="C38" s="61"/>
      <c r="D38" s="48">
        <v>6852.8</v>
      </c>
      <c r="E38" s="47"/>
      <c r="F38" s="47"/>
      <c r="G38" s="47"/>
      <c r="H38" s="47"/>
      <c r="I38" s="47"/>
      <c r="J38" s="47"/>
      <c r="K38" s="47"/>
      <c r="L38" s="47"/>
      <c r="M38" s="47"/>
    </row>
    <row r="39" spans="1:13" ht="59.25" customHeight="1" x14ac:dyDescent="0.25">
      <c r="A39" s="60" t="s">
        <v>132</v>
      </c>
      <c r="B39" s="61"/>
      <c r="C39" s="61"/>
      <c r="D39" s="48">
        <v>195601.2</v>
      </c>
      <c r="E39" s="47"/>
      <c r="F39" s="47"/>
      <c r="G39" s="47"/>
      <c r="H39" s="47"/>
      <c r="I39" s="47"/>
      <c r="J39" s="47"/>
      <c r="K39" s="47"/>
      <c r="L39" s="47"/>
      <c r="M39" s="47"/>
    </row>
    <row r="40" spans="1:13" ht="16.5" customHeight="1" x14ac:dyDescent="0.25">
      <c r="A40" s="60" t="s">
        <v>133</v>
      </c>
      <c r="B40" s="61"/>
      <c r="C40" s="61"/>
      <c r="D40" s="48">
        <v>800273.2</v>
      </c>
      <c r="E40" s="47"/>
      <c r="F40" s="47"/>
      <c r="G40" s="47"/>
      <c r="H40" s="47"/>
      <c r="I40" s="47"/>
      <c r="J40" s="47"/>
      <c r="K40" s="47"/>
      <c r="L40" s="47"/>
      <c r="M40" s="47"/>
    </row>
    <row r="41" spans="1:13" x14ac:dyDescent="0.25">
      <c r="A41" s="54" t="s">
        <v>134</v>
      </c>
      <c r="B41" s="55"/>
      <c r="C41" s="55"/>
      <c r="D41" s="53">
        <f>D44-D5+D42+D43</f>
        <v>6884023.8353299992</v>
      </c>
      <c r="E41" s="44"/>
      <c r="F41" s="29" t="s">
        <v>33</v>
      </c>
    </row>
    <row r="42" spans="1:13" x14ac:dyDescent="0.25">
      <c r="A42" s="54" t="s">
        <v>136</v>
      </c>
      <c r="B42" s="55"/>
      <c r="C42" s="55"/>
      <c r="D42" s="53">
        <f>B87+'Муниципальные районы'!P34</f>
        <v>6323956.4353299998</v>
      </c>
      <c r="E42" s="44"/>
    </row>
    <row r="43" spans="1:13" s="32" customFormat="1" x14ac:dyDescent="0.25">
      <c r="A43" s="71" t="s">
        <v>137</v>
      </c>
      <c r="B43" s="72"/>
      <c r="C43" s="72"/>
      <c r="D43" s="8">
        <v>1000000</v>
      </c>
      <c r="E43" s="51"/>
      <c r="F43" s="73"/>
      <c r="G43" s="73"/>
      <c r="H43" s="73"/>
      <c r="I43" s="73"/>
    </row>
    <row r="44" spans="1:13" x14ac:dyDescent="0.25">
      <c r="A44" s="56" t="s">
        <v>138</v>
      </c>
      <c r="B44" s="57"/>
      <c r="C44" s="57"/>
      <c r="D44" s="8">
        <v>6643511.7999999998</v>
      </c>
      <c r="E44" s="22"/>
    </row>
    <row r="45" spans="1:13" x14ac:dyDescent="0.25">
      <c r="A45" s="58" t="s">
        <v>12</v>
      </c>
      <c r="B45" s="59"/>
      <c r="C45" s="59"/>
      <c r="D45" s="8"/>
      <c r="E45" s="22"/>
    </row>
    <row r="46" spans="1:13" ht="16.5" customHeight="1" x14ac:dyDescent="0.25">
      <c r="A46" s="58" t="s">
        <v>13</v>
      </c>
      <c r="B46" s="59"/>
      <c r="C46" s="59"/>
      <c r="D46" s="50">
        <v>2149836.5</v>
      </c>
      <c r="E46" s="22"/>
    </row>
    <row r="47" spans="1:13" s="49" customFormat="1" ht="78" customHeight="1" x14ac:dyDescent="0.25">
      <c r="A47" s="58" t="s">
        <v>135</v>
      </c>
      <c r="B47" s="59"/>
      <c r="C47" s="59"/>
      <c r="D47" s="52">
        <v>70047.3</v>
      </c>
      <c r="E47" s="51"/>
    </row>
    <row r="48" spans="1:13" x14ac:dyDescent="0.25">
      <c r="A48" s="23"/>
      <c r="B48" s="24"/>
      <c r="C48" s="24"/>
      <c r="D48" s="22"/>
      <c r="E48" s="22"/>
    </row>
    <row r="49" spans="1:5" x14ac:dyDescent="0.25">
      <c r="A49" s="25" t="s">
        <v>14</v>
      </c>
      <c r="B49" s="10"/>
      <c r="C49" s="10"/>
      <c r="D49" s="11"/>
      <c r="E49" s="11"/>
    </row>
    <row r="50" spans="1:5" x14ac:dyDescent="0.25">
      <c r="A50" s="65" t="s">
        <v>15</v>
      </c>
      <c r="B50" s="67" t="s">
        <v>2</v>
      </c>
      <c r="C50" s="70" t="s">
        <v>3</v>
      </c>
      <c r="D50" s="70"/>
      <c r="E50" s="70"/>
    </row>
    <row r="51" spans="1:5" ht="90" customHeight="1" x14ac:dyDescent="0.25">
      <c r="A51" s="66"/>
      <c r="B51" s="67"/>
      <c r="C51" s="45" t="s">
        <v>4</v>
      </c>
      <c r="D51" s="45" t="s">
        <v>5</v>
      </c>
      <c r="E51" s="26" t="s">
        <v>31</v>
      </c>
    </row>
    <row r="52" spans="1:5" x14ac:dyDescent="0.25">
      <c r="A52" s="12" t="s">
        <v>65</v>
      </c>
      <c r="B52" s="37">
        <v>15583.07206</v>
      </c>
      <c r="C52" s="37">
        <v>10864.261560000001</v>
      </c>
      <c r="D52" s="37">
        <v>3226.1740599999998</v>
      </c>
      <c r="E52" s="37">
        <v>994.90097000000003</v>
      </c>
    </row>
    <row r="53" spans="1:5" x14ac:dyDescent="0.25">
      <c r="A53" s="12" t="s">
        <v>66</v>
      </c>
      <c r="B53" s="37">
        <v>8595.9541200000003</v>
      </c>
      <c r="C53" s="37">
        <v>6662.9696599999997</v>
      </c>
      <c r="D53" s="37">
        <v>1573.53675</v>
      </c>
      <c r="E53" s="37"/>
    </row>
    <row r="54" spans="1:5" x14ac:dyDescent="0.25">
      <c r="A54" s="12" t="s">
        <v>67</v>
      </c>
      <c r="B54" s="37">
        <v>12349.596030000001</v>
      </c>
      <c r="C54" s="37">
        <v>9000.2620200000001</v>
      </c>
      <c r="D54" s="37">
        <v>1443.1237799999999</v>
      </c>
      <c r="E54" s="37"/>
    </row>
    <row r="55" spans="1:5" x14ac:dyDescent="0.25">
      <c r="A55" s="12" t="s">
        <v>68</v>
      </c>
      <c r="B55" s="37">
        <v>85661.212939999998</v>
      </c>
      <c r="C55" s="37">
        <v>22750.377130000001</v>
      </c>
      <c r="D55" s="37">
        <v>5603.0690199999999</v>
      </c>
      <c r="E55" s="37">
        <v>105.3322</v>
      </c>
    </row>
    <row r="56" spans="1:5" ht="30" x14ac:dyDescent="0.25">
      <c r="A56" s="12" t="s">
        <v>69</v>
      </c>
      <c r="B56" s="37">
        <v>36506.654210000001</v>
      </c>
      <c r="C56" s="37">
        <v>5149.8971300000003</v>
      </c>
      <c r="D56" s="37">
        <v>1553.7763399999999</v>
      </c>
      <c r="E56" s="37"/>
    </row>
    <row r="57" spans="1:5" x14ac:dyDescent="0.25">
      <c r="A57" s="12" t="s">
        <v>70</v>
      </c>
      <c r="B57" s="37">
        <v>14930.599</v>
      </c>
      <c r="C57" s="37">
        <v>7138.1759899999997</v>
      </c>
      <c r="D57" s="37">
        <v>1655.5737200000001</v>
      </c>
      <c r="E57" s="37"/>
    </row>
    <row r="58" spans="1:5" x14ac:dyDescent="0.25">
      <c r="A58" s="12" t="s">
        <v>71</v>
      </c>
      <c r="B58" s="37">
        <v>3150.5479799999998</v>
      </c>
      <c r="C58" s="37">
        <v>2414.8738800000001</v>
      </c>
      <c r="D58" s="37">
        <v>547.32276999999999</v>
      </c>
      <c r="E58" s="37"/>
    </row>
    <row r="59" spans="1:5" ht="30" x14ac:dyDescent="0.25">
      <c r="A59" s="12" t="s">
        <v>72</v>
      </c>
      <c r="B59" s="37">
        <v>1270492.50517</v>
      </c>
      <c r="C59" s="37">
        <v>6405.1710300000004</v>
      </c>
      <c r="D59" s="37">
        <v>1655.3603800000001</v>
      </c>
      <c r="E59" s="37">
        <v>149.33463</v>
      </c>
    </row>
    <row r="60" spans="1:5" x14ac:dyDescent="0.25">
      <c r="A60" s="12" t="s">
        <v>73</v>
      </c>
      <c r="B60" s="37">
        <v>52841.504159999997</v>
      </c>
      <c r="C60" s="37">
        <v>10302.51224</v>
      </c>
      <c r="D60" s="37">
        <v>2630.6930299999999</v>
      </c>
      <c r="E60" s="37">
        <v>115.85379</v>
      </c>
    </row>
    <row r="61" spans="1:5" x14ac:dyDescent="0.25">
      <c r="A61" s="12" t="s">
        <v>74</v>
      </c>
      <c r="B61" s="37">
        <v>95151.382440000001</v>
      </c>
      <c r="C61" s="37">
        <v>10160.40093</v>
      </c>
      <c r="D61" s="37">
        <v>2899.5632500000002</v>
      </c>
      <c r="E61" s="37">
        <v>2674.7640000000001</v>
      </c>
    </row>
    <row r="62" spans="1:5" x14ac:dyDescent="0.25">
      <c r="A62" s="12" t="s">
        <v>75</v>
      </c>
      <c r="B62" s="37">
        <v>334675.32367000001</v>
      </c>
      <c r="C62" s="37">
        <v>6094.39473</v>
      </c>
      <c r="D62" s="37">
        <v>3904.3156100000001</v>
      </c>
      <c r="E62" s="37">
        <v>152.07293999999999</v>
      </c>
    </row>
    <row r="63" spans="1:5" x14ac:dyDescent="0.25">
      <c r="A63" s="12" t="s">
        <v>76</v>
      </c>
      <c r="B63" s="37">
        <v>682495.51414999994</v>
      </c>
      <c r="C63" s="37">
        <v>24910.41635</v>
      </c>
      <c r="D63" s="37">
        <v>7340.6308399999998</v>
      </c>
      <c r="E63" s="37">
        <v>271232.89740000002</v>
      </c>
    </row>
    <row r="64" spans="1:5" ht="30" x14ac:dyDescent="0.25">
      <c r="A64" s="12" t="s">
        <v>77</v>
      </c>
      <c r="B64" s="37">
        <v>788131.99276000005</v>
      </c>
      <c r="C64" s="37">
        <v>26191.134310000001</v>
      </c>
      <c r="D64" s="37">
        <v>7917.7301100000004</v>
      </c>
      <c r="E64" s="37">
        <v>561809.24604</v>
      </c>
    </row>
    <row r="65" spans="1:5" x14ac:dyDescent="0.25">
      <c r="A65" s="12" t="s">
        <v>78</v>
      </c>
      <c r="B65" s="37">
        <v>73980.179879999996</v>
      </c>
      <c r="C65" s="37">
        <v>1869.71677</v>
      </c>
      <c r="D65" s="37">
        <v>505.22451999999998</v>
      </c>
      <c r="E65" s="37"/>
    </row>
    <row r="66" spans="1:5" x14ac:dyDescent="0.25">
      <c r="A66" s="12" t="s">
        <v>79</v>
      </c>
      <c r="B66" s="37">
        <v>119567.96892</v>
      </c>
      <c r="C66" s="37">
        <v>63963.413370000002</v>
      </c>
      <c r="D66" s="37">
        <v>34663.763890000002</v>
      </c>
      <c r="E66" s="37"/>
    </row>
    <row r="67" spans="1:5" x14ac:dyDescent="0.25">
      <c r="A67" s="12" t="s">
        <v>80</v>
      </c>
      <c r="B67" s="37">
        <v>13404.84504</v>
      </c>
      <c r="C67" s="37">
        <v>3033.8629999999998</v>
      </c>
      <c r="D67" s="37">
        <v>809.71424000000002</v>
      </c>
      <c r="E67" s="37"/>
    </row>
    <row r="68" spans="1:5" ht="30" x14ac:dyDescent="0.25">
      <c r="A68" s="12" t="s">
        <v>81</v>
      </c>
      <c r="B68" s="37">
        <v>4525.9857400000001</v>
      </c>
      <c r="C68" s="37">
        <v>1540.3228300000001</v>
      </c>
      <c r="D68" s="37"/>
      <c r="E68" s="37"/>
    </row>
    <row r="69" spans="1:5" x14ac:dyDescent="0.25">
      <c r="A69" s="12" t="s">
        <v>82</v>
      </c>
      <c r="B69" s="37">
        <v>43940.46299</v>
      </c>
      <c r="C69" s="37">
        <v>19670.028849999999</v>
      </c>
      <c r="D69" s="37">
        <v>5622.4346599999999</v>
      </c>
      <c r="E69" s="37">
        <v>13751.840249999999</v>
      </c>
    </row>
    <row r="70" spans="1:5" x14ac:dyDescent="0.25">
      <c r="A70" s="12" t="s">
        <v>83</v>
      </c>
      <c r="B70" s="37">
        <v>15838.55169</v>
      </c>
      <c r="C70" s="37">
        <v>1555.5653400000001</v>
      </c>
      <c r="D70" s="37">
        <v>422.11309</v>
      </c>
      <c r="E70" s="37"/>
    </row>
    <row r="71" spans="1:5" x14ac:dyDescent="0.25">
      <c r="A71" s="12" t="s">
        <v>84</v>
      </c>
      <c r="B71" s="37">
        <v>258089.62857999999</v>
      </c>
      <c r="C71" s="37">
        <v>8221.4258499999996</v>
      </c>
      <c r="D71" s="37">
        <v>2248.4192899999998</v>
      </c>
      <c r="E71" s="37"/>
    </row>
    <row r="72" spans="1:5" ht="30" x14ac:dyDescent="0.25">
      <c r="A72" s="12" t="s">
        <v>85</v>
      </c>
      <c r="B72" s="37">
        <v>25826.97998</v>
      </c>
      <c r="C72" s="37">
        <v>13574.64558</v>
      </c>
      <c r="D72" s="37">
        <v>4026.4171999999999</v>
      </c>
      <c r="E72" s="37"/>
    </row>
    <row r="73" spans="1:5" x14ac:dyDescent="0.25">
      <c r="A73" s="12" t="s">
        <v>86</v>
      </c>
      <c r="B73" s="37">
        <v>4291.5260799999996</v>
      </c>
      <c r="C73" s="37">
        <v>3031.9780999999998</v>
      </c>
      <c r="D73" s="37">
        <v>821.12112000000002</v>
      </c>
      <c r="E73" s="37"/>
    </row>
    <row r="74" spans="1:5" x14ac:dyDescent="0.25">
      <c r="A74" s="12" t="s">
        <v>87</v>
      </c>
      <c r="B74" s="37">
        <v>2289.2759099999998</v>
      </c>
      <c r="C74" s="37">
        <v>1656.5080599999999</v>
      </c>
      <c r="D74" s="37">
        <v>498.46787</v>
      </c>
      <c r="E74" s="37"/>
    </row>
    <row r="75" spans="1:5" x14ac:dyDescent="0.25">
      <c r="A75" s="12" t="s">
        <v>88</v>
      </c>
      <c r="B75" s="37">
        <v>3423.4094500000001</v>
      </c>
      <c r="C75" s="37">
        <v>2646.0631899999998</v>
      </c>
      <c r="D75" s="37">
        <v>724.35194999999999</v>
      </c>
      <c r="E75" s="37"/>
    </row>
    <row r="76" spans="1:5" x14ac:dyDescent="0.25">
      <c r="A76" s="12" t="s">
        <v>89</v>
      </c>
      <c r="B76" s="37">
        <v>3531.0266200000001</v>
      </c>
      <c r="C76" s="37">
        <v>2681.6515100000001</v>
      </c>
      <c r="D76" s="37">
        <v>787.20399999999995</v>
      </c>
      <c r="E76" s="37"/>
    </row>
    <row r="77" spans="1:5" x14ac:dyDescent="0.25">
      <c r="A77" s="12" t="s">
        <v>90</v>
      </c>
      <c r="B77" s="37">
        <v>205259.64043</v>
      </c>
      <c r="C77" s="37">
        <v>20282.315849999999</v>
      </c>
      <c r="D77" s="37">
        <v>5188.38537</v>
      </c>
      <c r="E77" s="37"/>
    </row>
    <row r="78" spans="1:5" ht="30" x14ac:dyDescent="0.25">
      <c r="A78" s="12" t="s">
        <v>91</v>
      </c>
      <c r="B78" s="37">
        <v>248.86425</v>
      </c>
      <c r="C78" s="37">
        <v>192.29973000000001</v>
      </c>
      <c r="D78" s="37">
        <v>56.564520000000002</v>
      </c>
      <c r="E78" s="37"/>
    </row>
    <row r="79" spans="1:5" x14ac:dyDescent="0.25">
      <c r="A79" s="12" t="s">
        <v>92</v>
      </c>
      <c r="B79" s="37">
        <v>108777.58805999999</v>
      </c>
      <c r="C79" s="37">
        <v>2171.7898500000001</v>
      </c>
      <c r="D79" s="37">
        <v>595.71780000000001</v>
      </c>
      <c r="E79" s="37">
        <v>87.447999999999993</v>
      </c>
    </row>
    <row r="80" spans="1:5" x14ac:dyDescent="0.25">
      <c r="A80" s="12" t="s">
        <v>93</v>
      </c>
      <c r="B80" s="37">
        <v>78696.009829999995</v>
      </c>
      <c r="C80" s="37">
        <v>12004.20177</v>
      </c>
      <c r="D80" s="37">
        <v>3559.1269400000001</v>
      </c>
      <c r="E80" s="37"/>
    </row>
    <row r="81" spans="1:5" x14ac:dyDescent="0.25">
      <c r="A81" s="12" t="s">
        <v>94</v>
      </c>
      <c r="B81" s="37">
        <v>36165.667840000002</v>
      </c>
      <c r="C81" s="37">
        <v>1108.5549599999999</v>
      </c>
      <c r="D81" s="37">
        <v>378.95436000000001</v>
      </c>
      <c r="E81" s="37"/>
    </row>
    <row r="82" spans="1:5" x14ac:dyDescent="0.25">
      <c r="A82" s="12" t="s">
        <v>95</v>
      </c>
      <c r="B82" s="37">
        <v>822.66786000000002</v>
      </c>
      <c r="C82" s="37">
        <v>452.94098000000002</v>
      </c>
      <c r="D82" s="37">
        <v>134.9742</v>
      </c>
      <c r="E82" s="37"/>
    </row>
    <row r="83" spans="1:5" ht="30" x14ac:dyDescent="0.25">
      <c r="A83" s="12" t="s">
        <v>96</v>
      </c>
      <c r="B83" s="37">
        <v>9232.5490800000007</v>
      </c>
      <c r="C83" s="37">
        <v>5765.30231</v>
      </c>
      <c r="D83" s="37">
        <v>1715.8236199999999</v>
      </c>
      <c r="E83" s="37"/>
    </row>
    <row r="84" spans="1:5" ht="30" x14ac:dyDescent="0.25">
      <c r="A84" s="12" t="s">
        <v>97</v>
      </c>
      <c r="B84" s="37">
        <v>48296.90941</v>
      </c>
      <c r="C84" s="37">
        <v>1969.45795</v>
      </c>
      <c r="D84" s="37">
        <v>757.45417999999995</v>
      </c>
      <c r="E84" s="37"/>
    </row>
    <row r="85" spans="1:5" ht="30" x14ac:dyDescent="0.25">
      <c r="A85" s="12" t="s">
        <v>98</v>
      </c>
      <c r="B85" s="37">
        <v>6525.4494100000002</v>
      </c>
      <c r="C85" s="37">
        <v>2652.1632500000001</v>
      </c>
      <c r="D85" s="37">
        <v>212.10624000000001</v>
      </c>
      <c r="E85" s="37">
        <v>138.77996999999999</v>
      </c>
    </row>
    <row r="86" spans="1:5" ht="30" x14ac:dyDescent="0.25">
      <c r="A86" s="12" t="s">
        <v>99</v>
      </c>
      <c r="B86" s="37">
        <v>26666.021519999998</v>
      </c>
      <c r="C86" s="37">
        <v>4971.8170399999999</v>
      </c>
      <c r="D86" s="37">
        <v>1435.75829</v>
      </c>
      <c r="E86" s="37"/>
    </row>
    <row r="87" spans="1:5" x14ac:dyDescent="0.25">
      <c r="A87" s="27" t="s">
        <v>2</v>
      </c>
      <c r="B87" s="38">
        <v>4489967.0672599999</v>
      </c>
      <c r="C87" s="38">
        <v>323060.87310000003</v>
      </c>
      <c r="D87" s="38">
        <v>107114.96700999999</v>
      </c>
      <c r="E87" s="38">
        <v>851212.47019000002</v>
      </c>
    </row>
  </sheetData>
  <mergeCells count="48">
    <mergeCell ref="A50:A51"/>
    <mergeCell ref="B50:B51"/>
    <mergeCell ref="A6:C6"/>
    <mergeCell ref="A7:C7"/>
    <mergeCell ref="A8:C8"/>
    <mergeCell ref="A42:C42"/>
    <mergeCell ref="A45:C45"/>
    <mergeCell ref="A46:C46"/>
    <mergeCell ref="C50:E50"/>
    <mergeCell ref="A30:C30"/>
    <mergeCell ref="A31:C31"/>
    <mergeCell ref="A43:C43"/>
    <mergeCell ref="A37:C37"/>
    <mergeCell ref="A38:C38"/>
    <mergeCell ref="A1:D1"/>
    <mergeCell ref="A2:D2"/>
    <mergeCell ref="A5:C5"/>
    <mergeCell ref="A32:C32"/>
    <mergeCell ref="A33:C33"/>
    <mergeCell ref="A34:C34"/>
    <mergeCell ref="A35:C35"/>
    <mergeCell ref="A36:C36"/>
    <mergeCell ref="A14:C14"/>
    <mergeCell ref="A15:C15"/>
    <mergeCell ref="A18:C18"/>
    <mergeCell ref="A19:C19"/>
    <mergeCell ref="A20:C20"/>
    <mergeCell ref="A9:C9"/>
    <mergeCell ref="A10:C10"/>
    <mergeCell ref="A11:C11"/>
    <mergeCell ref="A12:C12"/>
    <mergeCell ref="A13:C13"/>
    <mergeCell ref="A41:C41"/>
    <mergeCell ref="A44:C44"/>
    <mergeCell ref="A47:C47"/>
    <mergeCell ref="A16:C16"/>
    <mergeCell ref="A17:C17"/>
    <mergeCell ref="A21:C21"/>
    <mergeCell ref="A22:C22"/>
    <mergeCell ref="A39:C39"/>
    <mergeCell ref="A40:C40"/>
    <mergeCell ref="A23:C23"/>
    <mergeCell ref="A24:C24"/>
    <mergeCell ref="A25:C25"/>
    <mergeCell ref="A26:C26"/>
    <mergeCell ref="A27:C27"/>
    <mergeCell ref="A28:C28"/>
    <mergeCell ref="A29:C29"/>
  </mergeCells>
  <pageMargins left="0.70866141732283472" right="0.26" top="0.26" bottom="0.36" header="0.17" footer="0.17"/>
  <pageSetup paperSize="9" scale="6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A31" zoomScaleNormal="100" zoomScaleSheetLayoutView="100" workbookViewId="0">
      <selection activeCell="I3" sqref="I3"/>
    </sheetView>
  </sheetViews>
  <sheetFormatPr defaultRowHeight="15" x14ac:dyDescent="0.25"/>
  <cols>
    <col min="1" max="1" width="38.28515625" customWidth="1"/>
    <col min="2" max="2" width="13.140625" customWidth="1"/>
    <col min="3" max="3" width="14.140625" customWidth="1"/>
    <col min="4" max="4" width="14.28515625" customWidth="1"/>
    <col min="5" max="5" width="14.7109375" customWidth="1"/>
    <col min="6" max="7" width="14.42578125" customWidth="1"/>
    <col min="8" max="9" width="14.28515625" customWidth="1"/>
    <col min="10" max="10" width="12.7109375" customWidth="1"/>
    <col min="11" max="11" width="11" customWidth="1"/>
    <col min="12" max="12" width="14.85546875" customWidth="1"/>
    <col min="13" max="13" width="13.85546875" customWidth="1"/>
    <col min="14" max="14" width="14.28515625" customWidth="1"/>
    <col min="15" max="15" width="14.140625" customWidth="1"/>
    <col min="16" max="16" width="12.4257812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16</v>
      </c>
      <c r="B3" s="35" t="s">
        <v>17</v>
      </c>
      <c r="C3" s="36" t="s">
        <v>18</v>
      </c>
      <c r="D3" s="36" t="s">
        <v>19</v>
      </c>
      <c r="E3" s="36" t="s">
        <v>20</v>
      </c>
      <c r="F3" s="36" t="s">
        <v>21</v>
      </c>
      <c r="G3" s="36" t="s">
        <v>22</v>
      </c>
      <c r="H3" s="36" t="s">
        <v>23</v>
      </c>
      <c r="I3" s="36" t="s">
        <v>24</v>
      </c>
      <c r="J3" s="36" t="s">
        <v>25</v>
      </c>
      <c r="K3" s="36" t="s">
        <v>26</v>
      </c>
      <c r="L3" s="36" t="s">
        <v>27</v>
      </c>
      <c r="M3" s="36" t="s">
        <v>28</v>
      </c>
      <c r="N3" s="36" t="s">
        <v>29</v>
      </c>
      <c r="O3" s="36" t="s">
        <v>30</v>
      </c>
      <c r="P3" s="14" t="s">
        <v>6</v>
      </c>
    </row>
    <row r="4" spans="1:20" ht="45" x14ac:dyDescent="0.25">
      <c r="A4" s="34" t="s">
        <v>34</v>
      </c>
      <c r="B4" s="39"/>
      <c r="C4" s="39">
        <v>16655.330000000002</v>
      </c>
      <c r="D4" s="39">
        <v>25663.25</v>
      </c>
      <c r="E4" s="39">
        <v>3884</v>
      </c>
      <c r="F4" s="39">
        <v>2648</v>
      </c>
      <c r="G4" s="39">
        <v>23227.083330000001</v>
      </c>
      <c r="H4" s="39">
        <v>11374.94</v>
      </c>
      <c r="I4" s="39">
        <v>7500</v>
      </c>
      <c r="J4" s="39">
        <v>10790.583329999999</v>
      </c>
      <c r="K4" s="39">
        <v>5413</v>
      </c>
      <c r="L4" s="39"/>
      <c r="M4" s="39">
        <v>2208.0833200000002</v>
      </c>
      <c r="N4" s="39">
        <v>12102.833000000001</v>
      </c>
      <c r="O4" s="39">
        <v>20000</v>
      </c>
      <c r="P4" s="40">
        <v>141467.10298</v>
      </c>
      <c r="Q4" s="33"/>
      <c r="R4" s="33"/>
      <c r="S4" s="33"/>
      <c r="T4" s="33"/>
    </row>
    <row r="5" spans="1:20" ht="45" x14ac:dyDescent="0.25">
      <c r="A5" s="34" t="s">
        <v>35</v>
      </c>
      <c r="B5" s="39">
        <v>6846.3</v>
      </c>
      <c r="C5" s="39">
        <v>4030.16</v>
      </c>
      <c r="D5" s="39">
        <v>874.5095</v>
      </c>
      <c r="E5" s="39">
        <v>1150</v>
      </c>
      <c r="F5" s="39">
        <v>1206.5309999999999</v>
      </c>
      <c r="G5" s="39">
        <v>11930.14133</v>
      </c>
      <c r="H5" s="39">
        <v>2413.248</v>
      </c>
      <c r="I5" s="39">
        <v>520.46699999999998</v>
      </c>
      <c r="J5" s="39">
        <v>3239.5163299999999</v>
      </c>
      <c r="K5" s="39">
        <v>3003.346</v>
      </c>
      <c r="L5" s="39"/>
      <c r="M5" s="39">
        <v>2434.9403299999999</v>
      </c>
      <c r="N5" s="39">
        <v>8759.5930000000008</v>
      </c>
      <c r="O5" s="39">
        <v>7051.9</v>
      </c>
      <c r="P5" s="40">
        <v>53460.65249</v>
      </c>
      <c r="Q5" s="33"/>
      <c r="R5" s="33"/>
      <c r="S5" s="33"/>
      <c r="T5" s="33"/>
    </row>
    <row r="6" spans="1:20" ht="60" x14ac:dyDescent="0.25">
      <c r="A6" s="34" t="s">
        <v>36</v>
      </c>
      <c r="B6" s="39">
        <v>8859.4763600000006</v>
      </c>
      <c r="C6" s="39">
        <v>77998.762000000002</v>
      </c>
      <c r="D6" s="39">
        <v>29200</v>
      </c>
      <c r="E6" s="39">
        <v>14800</v>
      </c>
      <c r="F6" s="39">
        <v>2476</v>
      </c>
      <c r="G6" s="39">
        <v>32795.666660000003</v>
      </c>
      <c r="H6" s="39">
        <v>39221.120000000003</v>
      </c>
      <c r="I6" s="39">
        <v>7400</v>
      </c>
      <c r="J6" s="39">
        <v>32652.114000000001</v>
      </c>
      <c r="K6" s="39">
        <v>10500</v>
      </c>
      <c r="L6" s="39">
        <v>24676.5</v>
      </c>
      <c r="M6" s="39">
        <v>14917.666660000001</v>
      </c>
      <c r="N6" s="39">
        <v>12700</v>
      </c>
      <c r="O6" s="39">
        <v>38074.616999999998</v>
      </c>
      <c r="P6" s="40">
        <v>346271.92268000002</v>
      </c>
      <c r="Q6" s="33"/>
      <c r="R6" s="33"/>
      <c r="S6" s="33"/>
      <c r="T6" s="33"/>
    </row>
    <row r="7" spans="1:20" ht="135" x14ac:dyDescent="0.25">
      <c r="A7" s="34" t="s">
        <v>37</v>
      </c>
      <c r="B7" s="39"/>
      <c r="C7" s="39"/>
      <c r="D7" s="39"/>
      <c r="E7" s="39"/>
      <c r="F7" s="39"/>
      <c r="G7" s="39">
        <v>1300</v>
      </c>
      <c r="H7" s="39"/>
      <c r="I7" s="39"/>
      <c r="J7" s="39"/>
      <c r="K7" s="39"/>
      <c r="L7" s="39"/>
      <c r="M7" s="39"/>
      <c r="N7" s="39"/>
      <c r="O7" s="39"/>
      <c r="P7" s="40">
        <v>1300</v>
      </c>
      <c r="Q7" s="33"/>
      <c r="R7" s="33"/>
      <c r="S7" s="33"/>
      <c r="T7" s="33"/>
    </row>
    <row r="8" spans="1:20" ht="105" x14ac:dyDescent="0.25">
      <c r="A8" s="34" t="s">
        <v>38</v>
      </c>
      <c r="B8" s="39"/>
      <c r="C8" s="39">
        <v>1050.1500000000001</v>
      </c>
      <c r="D8" s="39">
        <v>273.8</v>
      </c>
      <c r="E8" s="39"/>
      <c r="F8" s="39"/>
      <c r="G8" s="39">
        <v>35.591670000000001</v>
      </c>
      <c r="H8" s="39"/>
      <c r="I8" s="39"/>
      <c r="J8" s="39">
        <v>850.2</v>
      </c>
      <c r="K8" s="39">
        <v>20.239999999999998</v>
      </c>
      <c r="L8" s="39"/>
      <c r="M8" s="39"/>
      <c r="N8" s="39"/>
      <c r="O8" s="39"/>
      <c r="P8" s="40">
        <v>2229.9816700000001</v>
      </c>
      <c r="Q8" s="33"/>
      <c r="R8" s="33"/>
      <c r="S8" s="33"/>
      <c r="T8" s="33"/>
    </row>
    <row r="9" spans="1:20" ht="90" x14ac:dyDescent="0.25">
      <c r="A9" s="34" t="s">
        <v>39</v>
      </c>
      <c r="B9" s="39"/>
      <c r="C9" s="39">
        <v>4485.83</v>
      </c>
      <c r="D9" s="39">
        <v>652.75</v>
      </c>
      <c r="E9" s="39">
        <v>573</v>
      </c>
      <c r="F9" s="39">
        <v>146.166</v>
      </c>
      <c r="G9" s="39">
        <v>655.41665999999998</v>
      </c>
      <c r="H9" s="39"/>
      <c r="I9" s="39"/>
      <c r="J9" s="39"/>
      <c r="K9" s="39"/>
      <c r="L9" s="39">
        <v>535.16665999999998</v>
      </c>
      <c r="M9" s="39">
        <v>252.33332999999999</v>
      </c>
      <c r="N9" s="39">
        <v>748</v>
      </c>
      <c r="O9" s="39">
        <v>172.8</v>
      </c>
      <c r="P9" s="40">
        <v>8221.4626499999995</v>
      </c>
      <c r="Q9" s="33"/>
      <c r="R9" s="33"/>
      <c r="S9" s="33"/>
      <c r="T9" s="33"/>
    </row>
    <row r="10" spans="1:20" ht="105" x14ac:dyDescent="0.25">
      <c r="A10" s="34" t="s">
        <v>40</v>
      </c>
      <c r="B10" s="39">
        <v>966</v>
      </c>
      <c r="C10" s="39">
        <v>398.07479999999998</v>
      </c>
      <c r="D10" s="39">
        <v>186.8</v>
      </c>
      <c r="E10" s="39">
        <v>102</v>
      </c>
      <c r="F10" s="39"/>
      <c r="G10" s="39">
        <v>93.415999999999997</v>
      </c>
      <c r="H10" s="39">
        <v>193.18</v>
      </c>
      <c r="I10" s="39">
        <v>70</v>
      </c>
      <c r="J10" s="39">
        <v>83</v>
      </c>
      <c r="K10" s="39">
        <v>229.78</v>
      </c>
      <c r="L10" s="39">
        <v>173.7</v>
      </c>
      <c r="M10" s="39">
        <v>91.14</v>
      </c>
      <c r="N10" s="39">
        <v>62.274999999999999</v>
      </c>
      <c r="O10" s="39">
        <v>119.18</v>
      </c>
      <c r="P10" s="40">
        <v>2768.5457999999999</v>
      </c>
      <c r="Q10" s="33"/>
      <c r="R10" s="33"/>
      <c r="S10" s="33"/>
      <c r="T10" s="33"/>
    </row>
    <row r="11" spans="1:20" ht="105" x14ac:dyDescent="0.25">
      <c r="A11" s="34" t="s">
        <v>41</v>
      </c>
      <c r="B11" s="39">
        <v>2700</v>
      </c>
      <c r="C11" s="39">
        <v>859.495</v>
      </c>
      <c r="D11" s="39">
        <v>225</v>
      </c>
      <c r="E11" s="39">
        <v>184</v>
      </c>
      <c r="F11" s="39">
        <v>120.5</v>
      </c>
      <c r="G11" s="39">
        <v>245</v>
      </c>
      <c r="H11" s="39">
        <v>110.6</v>
      </c>
      <c r="I11" s="39">
        <v>194.5</v>
      </c>
      <c r="J11" s="39">
        <v>558.75</v>
      </c>
      <c r="K11" s="39">
        <v>583.59956999999997</v>
      </c>
      <c r="L11" s="39">
        <v>36.011000000000003</v>
      </c>
      <c r="M11" s="39">
        <v>162.55000000000001</v>
      </c>
      <c r="N11" s="39">
        <v>267.03289999999998</v>
      </c>
      <c r="O11" s="39">
        <v>155.75051999999999</v>
      </c>
      <c r="P11" s="40">
        <v>6402.78899</v>
      </c>
      <c r="Q11" s="33"/>
      <c r="R11" s="33"/>
      <c r="S11" s="33"/>
      <c r="T11" s="33"/>
    </row>
    <row r="12" spans="1:20" ht="135" x14ac:dyDescent="0.25">
      <c r="A12" s="34" t="s">
        <v>42</v>
      </c>
      <c r="B12" s="39">
        <v>18409.599040000001</v>
      </c>
      <c r="C12" s="39">
        <v>796</v>
      </c>
      <c r="D12" s="39">
        <v>31</v>
      </c>
      <c r="E12" s="39"/>
      <c r="F12" s="39"/>
      <c r="G12" s="39"/>
      <c r="H12" s="39"/>
      <c r="I12" s="39"/>
      <c r="J12" s="39">
        <v>100</v>
      </c>
      <c r="K12" s="39"/>
      <c r="L12" s="39"/>
      <c r="M12" s="39"/>
      <c r="N12" s="39"/>
      <c r="O12" s="39"/>
      <c r="P12" s="40">
        <v>19336.599040000001</v>
      </c>
      <c r="Q12" s="33"/>
      <c r="R12" s="33"/>
      <c r="S12" s="33"/>
      <c r="T12" s="33"/>
    </row>
    <row r="13" spans="1:20" ht="120" x14ac:dyDescent="0.25">
      <c r="A13" s="34" t="s">
        <v>43</v>
      </c>
      <c r="B13" s="39"/>
      <c r="C13" s="39">
        <v>4151.3641299999999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>
        <v>4151.3641299999999</v>
      </c>
      <c r="Q13" s="33"/>
      <c r="R13" s="33"/>
      <c r="S13" s="33"/>
      <c r="T13" s="33"/>
    </row>
    <row r="14" spans="1:20" ht="120" x14ac:dyDescent="0.25">
      <c r="A14" s="34" t="s">
        <v>44</v>
      </c>
      <c r="B14" s="39">
        <v>350</v>
      </c>
      <c r="C14" s="39">
        <v>398.51409000000001</v>
      </c>
      <c r="D14" s="39"/>
      <c r="E14" s="39"/>
      <c r="F14" s="39"/>
      <c r="G14" s="39">
        <v>45</v>
      </c>
      <c r="H14" s="39"/>
      <c r="I14" s="39"/>
      <c r="J14" s="39">
        <v>38.5</v>
      </c>
      <c r="K14" s="39">
        <v>15.834</v>
      </c>
      <c r="L14" s="39"/>
      <c r="M14" s="39"/>
      <c r="N14" s="39"/>
      <c r="O14" s="39"/>
      <c r="P14" s="40">
        <v>847.84808999999996</v>
      </c>
      <c r="Q14" s="33"/>
      <c r="R14" s="33"/>
      <c r="S14" s="33"/>
      <c r="T14" s="33"/>
    </row>
    <row r="15" spans="1:20" ht="405" x14ac:dyDescent="0.25">
      <c r="A15" s="34" t="s">
        <v>45</v>
      </c>
      <c r="B15" s="39">
        <v>20000</v>
      </c>
      <c r="C15" s="39">
        <v>12263.961520000001</v>
      </c>
      <c r="D15" s="39">
        <v>3200</v>
      </c>
      <c r="E15" s="39">
        <v>1765.72163</v>
      </c>
      <c r="F15" s="39">
        <v>157.5</v>
      </c>
      <c r="G15" s="39">
        <v>3836.25</v>
      </c>
      <c r="H15" s="39">
        <v>1366.6189999999999</v>
      </c>
      <c r="I15" s="39">
        <v>612</v>
      </c>
      <c r="J15" s="39">
        <v>4631.8999999999996</v>
      </c>
      <c r="K15" s="39">
        <v>2251</v>
      </c>
      <c r="L15" s="39">
        <v>1000</v>
      </c>
      <c r="M15" s="39">
        <v>1900</v>
      </c>
      <c r="N15" s="39">
        <v>623.25534000000005</v>
      </c>
      <c r="O15" s="39">
        <v>1350</v>
      </c>
      <c r="P15" s="40">
        <v>54958.207490000001</v>
      </c>
      <c r="Q15" s="33"/>
      <c r="R15" s="33"/>
      <c r="S15" s="33"/>
      <c r="T15" s="33"/>
    </row>
    <row r="16" spans="1:20" ht="195" x14ac:dyDescent="0.25">
      <c r="A16" s="34" t="s">
        <v>46</v>
      </c>
      <c r="B16" s="39">
        <v>200546.47850999999</v>
      </c>
      <c r="C16" s="39">
        <v>111100</v>
      </c>
      <c r="D16" s="39">
        <v>28480</v>
      </c>
      <c r="E16" s="39">
        <v>16925.3</v>
      </c>
      <c r="F16" s="39">
        <v>8068</v>
      </c>
      <c r="G16" s="39">
        <v>13753.483</v>
      </c>
      <c r="H16" s="39">
        <v>12342.357330000001</v>
      </c>
      <c r="I16" s="39">
        <v>4185</v>
      </c>
      <c r="J16" s="39">
        <v>26987.9</v>
      </c>
      <c r="K16" s="39">
        <v>8517.634</v>
      </c>
      <c r="L16" s="39">
        <v>22361.09</v>
      </c>
      <c r="M16" s="39">
        <v>17760</v>
      </c>
      <c r="N16" s="39">
        <v>20280</v>
      </c>
      <c r="O16" s="39">
        <v>19928.653330000001</v>
      </c>
      <c r="P16" s="40">
        <v>511235.89617000002</v>
      </c>
      <c r="Q16" s="33"/>
      <c r="R16" s="33"/>
      <c r="S16" s="33"/>
      <c r="T16" s="33"/>
    </row>
    <row r="17" spans="1:20" ht="120" x14ac:dyDescent="0.25">
      <c r="A17" s="34" t="s">
        <v>47</v>
      </c>
      <c r="B17" s="39">
        <v>13361.751480000001</v>
      </c>
      <c r="C17" s="39">
        <v>7700</v>
      </c>
      <c r="D17" s="39">
        <v>1600</v>
      </c>
      <c r="E17" s="39">
        <v>1100</v>
      </c>
      <c r="F17" s="39">
        <v>430</v>
      </c>
      <c r="G17" s="39">
        <v>391</v>
      </c>
      <c r="H17" s="39">
        <v>1222.04</v>
      </c>
      <c r="I17" s="39">
        <v>100</v>
      </c>
      <c r="J17" s="39"/>
      <c r="K17" s="39">
        <v>1100</v>
      </c>
      <c r="L17" s="39"/>
      <c r="M17" s="39">
        <v>1153.75</v>
      </c>
      <c r="N17" s="39">
        <v>1700</v>
      </c>
      <c r="O17" s="39">
        <v>600</v>
      </c>
      <c r="P17" s="40">
        <v>30458.54148</v>
      </c>
      <c r="Q17" s="33"/>
      <c r="R17" s="33"/>
      <c r="S17" s="33"/>
      <c r="T17" s="33"/>
    </row>
    <row r="18" spans="1:20" ht="165" x14ac:dyDescent="0.25">
      <c r="A18" s="34" t="s">
        <v>48</v>
      </c>
      <c r="B18" s="39">
        <v>62.360900000000001</v>
      </c>
      <c r="C18" s="39">
        <v>14.89616</v>
      </c>
      <c r="D18" s="39"/>
      <c r="E18" s="39"/>
      <c r="F18" s="39"/>
      <c r="G18" s="39"/>
      <c r="H18" s="39">
        <v>3.7250000000000001</v>
      </c>
      <c r="I18" s="39"/>
      <c r="J18" s="39">
        <v>7.45</v>
      </c>
      <c r="K18" s="39"/>
      <c r="L18" s="39"/>
      <c r="M18" s="39">
        <v>4.008</v>
      </c>
      <c r="N18" s="39"/>
      <c r="O18" s="39"/>
      <c r="P18" s="40">
        <v>92.440060000000003</v>
      </c>
      <c r="Q18" s="33"/>
      <c r="R18" s="33"/>
      <c r="S18" s="33"/>
      <c r="T18" s="33"/>
    </row>
    <row r="19" spans="1:20" ht="105" x14ac:dyDescent="0.25">
      <c r="A19" s="34" t="s">
        <v>49</v>
      </c>
      <c r="B19" s="39">
        <v>150</v>
      </c>
      <c r="C19" s="39">
        <v>150</v>
      </c>
      <c r="D19" s="39"/>
      <c r="E19" s="39"/>
      <c r="F19" s="39"/>
      <c r="G19" s="39"/>
      <c r="H19" s="39"/>
      <c r="I19" s="39"/>
      <c r="J19" s="39">
        <v>150</v>
      </c>
      <c r="K19" s="39"/>
      <c r="L19" s="39"/>
      <c r="M19" s="39"/>
      <c r="N19" s="39"/>
      <c r="O19" s="39"/>
      <c r="P19" s="40">
        <v>450</v>
      </c>
      <c r="Q19" s="33"/>
      <c r="R19" s="33"/>
      <c r="S19" s="33"/>
      <c r="T19" s="33"/>
    </row>
    <row r="20" spans="1:20" ht="150" x14ac:dyDescent="0.25">
      <c r="A20" s="34" t="s">
        <v>50</v>
      </c>
      <c r="B20" s="39">
        <v>9400</v>
      </c>
      <c r="C20" s="39">
        <v>2827.62</v>
      </c>
      <c r="D20" s="39">
        <v>410</v>
      </c>
      <c r="E20" s="39">
        <v>270</v>
      </c>
      <c r="F20" s="39">
        <v>99.5</v>
      </c>
      <c r="G20" s="39">
        <v>466.83499999999998</v>
      </c>
      <c r="H20" s="39">
        <v>31.45</v>
      </c>
      <c r="I20" s="39">
        <v>36</v>
      </c>
      <c r="J20" s="39">
        <v>810</v>
      </c>
      <c r="K20" s="39">
        <v>305</v>
      </c>
      <c r="L20" s="39">
        <v>477.90249999999997</v>
      </c>
      <c r="M20" s="39">
        <v>237.7</v>
      </c>
      <c r="N20" s="39">
        <v>495.75</v>
      </c>
      <c r="O20" s="39">
        <v>366.13799999999998</v>
      </c>
      <c r="P20" s="40">
        <v>16233.895500000001</v>
      </c>
      <c r="Q20" s="33"/>
      <c r="R20" s="33"/>
      <c r="S20" s="33"/>
      <c r="T20" s="33"/>
    </row>
    <row r="21" spans="1:20" ht="150" x14ac:dyDescent="0.25">
      <c r="A21" s="34" t="s">
        <v>51</v>
      </c>
      <c r="B21" s="39">
        <v>142693.94278000001</v>
      </c>
      <c r="C21" s="39">
        <v>60600</v>
      </c>
      <c r="D21" s="39">
        <v>10188.398999999999</v>
      </c>
      <c r="E21" s="39">
        <v>9600</v>
      </c>
      <c r="F21" s="39">
        <v>2397.3200000000002</v>
      </c>
      <c r="G21" s="39">
        <v>7026.1</v>
      </c>
      <c r="H21" s="39">
        <v>3585.75</v>
      </c>
      <c r="I21" s="39">
        <v>1602.3</v>
      </c>
      <c r="J21" s="39">
        <v>25010.400000000001</v>
      </c>
      <c r="K21" s="39">
        <v>3775</v>
      </c>
      <c r="L21" s="39">
        <v>5216.0950000000003</v>
      </c>
      <c r="M21" s="39">
        <v>5910.8</v>
      </c>
      <c r="N21" s="39">
        <v>6928</v>
      </c>
      <c r="O21" s="39">
        <v>4905.7139999999999</v>
      </c>
      <c r="P21" s="40">
        <v>289439.82078000001</v>
      </c>
      <c r="Q21" s="33"/>
      <c r="R21" s="33"/>
      <c r="S21" s="33"/>
      <c r="T21" s="33"/>
    </row>
    <row r="22" spans="1:20" ht="90" x14ac:dyDescent="0.25">
      <c r="A22" s="34" t="s">
        <v>52</v>
      </c>
      <c r="B22" s="39">
        <v>22442.74451</v>
      </c>
      <c r="C22" s="39">
        <v>4356.7506599999997</v>
      </c>
      <c r="D22" s="39">
        <v>2954.25</v>
      </c>
      <c r="E22" s="39">
        <v>1691.5</v>
      </c>
      <c r="F22" s="39">
        <v>600</v>
      </c>
      <c r="G22" s="39">
        <v>3200</v>
      </c>
      <c r="H22" s="39">
        <v>83.731570000000005</v>
      </c>
      <c r="I22" s="39">
        <v>64</v>
      </c>
      <c r="J22" s="39">
        <v>1732.93667</v>
      </c>
      <c r="K22" s="39">
        <v>431</v>
      </c>
      <c r="L22" s="39"/>
      <c r="M22" s="39"/>
      <c r="N22" s="39">
        <v>1333.6659999999999</v>
      </c>
      <c r="O22" s="39">
        <v>2607.1923999999999</v>
      </c>
      <c r="P22" s="40">
        <v>41497.771809999998</v>
      </c>
      <c r="Q22" s="33"/>
      <c r="R22" s="33"/>
      <c r="S22" s="33"/>
      <c r="T22" s="33"/>
    </row>
    <row r="23" spans="1:20" ht="120" x14ac:dyDescent="0.25">
      <c r="A23" s="34" t="s">
        <v>53</v>
      </c>
      <c r="B23" s="39">
        <v>2547.63958</v>
      </c>
      <c r="C23" s="39">
        <v>1243.075</v>
      </c>
      <c r="D23" s="39">
        <v>264</v>
      </c>
      <c r="E23" s="39">
        <v>200.15</v>
      </c>
      <c r="F23" s="39">
        <v>56</v>
      </c>
      <c r="G23" s="39">
        <v>39.42</v>
      </c>
      <c r="H23" s="39">
        <v>91</v>
      </c>
      <c r="I23" s="39">
        <v>26.2</v>
      </c>
      <c r="J23" s="39">
        <v>373.7</v>
      </c>
      <c r="K23" s="39">
        <v>65.165999999999997</v>
      </c>
      <c r="L23" s="39">
        <v>130.33500000000001</v>
      </c>
      <c r="M23" s="39">
        <v>120</v>
      </c>
      <c r="N23" s="39">
        <v>125</v>
      </c>
      <c r="O23" s="39">
        <v>109.1229</v>
      </c>
      <c r="P23" s="40">
        <v>5390.8084799999997</v>
      </c>
      <c r="Q23" s="33"/>
      <c r="R23" s="33"/>
      <c r="S23" s="33"/>
      <c r="T23" s="33"/>
    </row>
    <row r="24" spans="1:20" ht="90" x14ac:dyDescent="0.25">
      <c r="A24" s="34" t="s">
        <v>54</v>
      </c>
      <c r="B24" s="39">
        <v>400</v>
      </c>
      <c r="C24" s="39">
        <v>259.67088000000001</v>
      </c>
      <c r="D24" s="39">
        <v>300</v>
      </c>
      <c r="E24" s="39">
        <v>230</v>
      </c>
      <c r="F24" s="39">
        <v>75.8</v>
      </c>
      <c r="G24" s="39">
        <v>400</v>
      </c>
      <c r="H24" s="39">
        <v>80</v>
      </c>
      <c r="I24" s="39">
        <v>73.5</v>
      </c>
      <c r="J24" s="39">
        <v>331.25</v>
      </c>
      <c r="K24" s="39">
        <v>106.25362</v>
      </c>
      <c r="L24" s="39">
        <v>72.040999999999997</v>
      </c>
      <c r="M24" s="39">
        <v>100</v>
      </c>
      <c r="N24" s="39">
        <v>85.227000000000004</v>
      </c>
      <c r="O24" s="39">
        <v>87.780540000000002</v>
      </c>
      <c r="P24" s="40">
        <v>2601.52304</v>
      </c>
      <c r="Q24" s="33"/>
      <c r="R24" s="33"/>
      <c r="S24" s="33"/>
      <c r="T24" s="33"/>
    </row>
    <row r="25" spans="1:20" ht="105" x14ac:dyDescent="0.25">
      <c r="A25" s="34" t="s">
        <v>55</v>
      </c>
      <c r="B25" s="39">
        <v>3082.4963499999999</v>
      </c>
      <c r="C25" s="39">
        <v>1692.74837</v>
      </c>
      <c r="D25" s="39">
        <v>550</v>
      </c>
      <c r="E25" s="39"/>
      <c r="F25" s="39"/>
      <c r="G25" s="39">
        <v>285.70832999999999</v>
      </c>
      <c r="H25" s="39">
        <v>100</v>
      </c>
      <c r="I25" s="39"/>
      <c r="J25" s="39">
        <v>506.416</v>
      </c>
      <c r="K25" s="39">
        <v>387.35399999999998</v>
      </c>
      <c r="L25" s="39"/>
      <c r="M25" s="39"/>
      <c r="N25" s="39"/>
      <c r="O25" s="39"/>
      <c r="P25" s="40">
        <v>6604.7230499999996</v>
      </c>
      <c r="Q25" s="33"/>
      <c r="R25" s="33"/>
      <c r="S25" s="33"/>
      <c r="T25" s="33"/>
    </row>
    <row r="26" spans="1:20" ht="120" x14ac:dyDescent="0.25">
      <c r="A26" s="34" t="s">
        <v>56</v>
      </c>
      <c r="B26" s="39"/>
      <c r="C26" s="39">
        <v>36000</v>
      </c>
      <c r="D26" s="39"/>
      <c r="E26" s="39"/>
      <c r="F26" s="39"/>
      <c r="G26" s="39"/>
      <c r="H26" s="39"/>
      <c r="I26" s="39"/>
      <c r="J26" s="39"/>
      <c r="K26" s="39">
        <v>1862.643</v>
      </c>
      <c r="L26" s="39"/>
      <c r="M26" s="39"/>
      <c r="N26" s="39"/>
      <c r="O26" s="39"/>
      <c r="P26" s="40">
        <v>37862.642999999996</v>
      </c>
      <c r="Q26" s="33"/>
      <c r="R26" s="33"/>
      <c r="S26" s="33"/>
      <c r="T26" s="33"/>
    </row>
    <row r="27" spans="1:20" ht="210" x14ac:dyDescent="0.25">
      <c r="A27" s="34" t="s">
        <v>57</v>
      </c>
      <c r="B27" s="39"/>
      <c r="C27" s="39">
        <v>160</v>
      </c>
      <c r="D27" s="39">
        <v>140</v>
      </c>
      <c r="E27" s="39"/>
      <c r="F27" s="39"/>
      <c r="G27" s="39"/>
      <c r="H27" s="39"/>
      <c r="I27" s="39"/>
      <c r="J27" s="39">
        <v>65.33</v>
      </c>
      <c r="K27" s="39"/>
      <c r="L27" s="39"/>
      <c r="M27" s="39"/>
      <c r="N27" s="39"/>
      <c r="O27" s="39"/>
      <c r="P27" s="40">
        <v>365.33</v>
      </c>
      <c r="Q27" s="33"/>
      <c r="R27" s="33"/>
      <c r="S27" s="33"/>
      <c r="T27" s="33"/>
    </row>
    <row r="28" spans="1:20" ht="60" x14ac:dyDescent="0.25">
      <c r="A28" s="34" t="s">
        <v>58</v>
      </c>
      <c r="B28" s="39"/>
      <c r="C28" s="39"/>
      <c r="D28" s="39"/>
      <c r="E28" s="39"/>
      <c r="F28" s="39"/>
      <c r="G28" s="39"/>
      <c r="H28" s="39"/>
      <c r="I28" s="39"/>
      <c r="J28" s="39">
        <v>37209</v>
      </c>
      <c r="K28" s="39"/>
      <c r="L28" s="39"/>
      <c r="M28" s="39"/>
      <c r="N28" s="39"/>
      <c r="O28" s="39"/>
      <c r="P28" s="40">
        <v>37209</v>
      </c>
      <c r="Q28" s="33"/>
      <c r="R28" s="33"/>
      <c r="S28" s="33"/>
      <c r="T28" s="33"/>
    </row>
    <row r="29" spans="1:20" ht="75" x14ac:dyDescent="0.25">
      <c r="A29" s="34" t="s">
        <v>59</v>
      </c>
      <c r="B29" s="39">
        <v>26471.218379999998</v>
      </c>
      <c r="C29" s="39">
        <v>10770.97011</v>
      </c>
      <c r="D29" s="39">
        <v>2417</v>
      </c>
      <c r="E29" s="39">
        <v>2000.0426299999999</v>
      </c>
      <c r="F29" s="39">
        <v>655.34706000000006</v>
      </c>
      <c r="G29" s="39">
        <v>940.77619000000004</v>
      </c>
      <c r="H29" s="39">
        <v>968.96</v>
      </c>
      <c r="I29" s="39"/>
      <c r="J29" s="39">
        <v>1731.96145</v>
      </c>
      <c r="K29" s="39">
        <v>293.31400000000002</v>
      </c>
      <c r="L29" s="39">
        <v>2121.0583299999998</v>
      </c>
      <c r="M29" s="39">
        <v>1567.16</v>
      </c>
      <c r="N29" s="39"/>
      <c r="O29" s="39">
        <v>1673.8979999999999</v>
      </c>
      <c r="P29" s="40">
        <v>51611.706149999998</v>
      </c>
      <c r="Q29" s="33"/>
      <c r="R29" s="33"/>
      <c r="S29" s="33"/>
      <c r="T29" s="33"/>
    </row>
    <row r="30" spans="1:20" ht="60" x14ac:dyDescent="0.25">
      <c r="A30" s="34" t="s">
        <v>60</v>
      </c>
      <c r="B30" s="39">
        <v>128100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v>128100</v>
      </c>
      <c r="Q30" s="33"/>
      <c r="R30" s="33"/>
      <c r="S30" s="33"/>
      <c r="T30" s="33"/>
    </row>
    <row r="31" spans="1:20" ht="60" x14ac:dyDescent="0.25">
      <c r="A31" s="34" t="s">
        <v>61</v>
      </c>
      <c r="B31" s="39"/>
      <c r="C31" s="39"/>
      <c r="D31" s="39">
        <v>69.850020000000001</v>
      </c>
      <c r="E31" s="39">
        <v>85.596400000000003</v>
      </c>
      <c r="F31" s="39">
        <v>31.238700000000001</v>
      </c>
      <c r="G31" s="39">
        <v>24.305440000000001</v>
      </c>
      <c r="H31" s="39">
        <v>52</v>
      </c>
      <c r="I31" s="39"/>
      <c r="J31" s="39">
        <v>175.73455999999999</v>
      </c>
      <c r="K31" s="39">
        <v>28.5793</v>
      </c>
      <c r="L31" s="39">
        <v>74.859039999999993</v>
      </c>
      <c r="M31" s="39">
        <v>76.30668</v>
      </c>
      <c r="N31" s="39">
        <v>37.529310000000002</v>
      </c>
      <c r="O31" s="39"/>
      <c r="P31" s="40">
        <v>655.99945000000002</v>
      </c>
      <c r="Q31" s="33"/>
      <c r="R31" s="33"/>
      <c r="S31" s="33"/>
      <c r="T31" s="33"/>
    </row>
    <row r="32" spans="1:20" ht="75" x14ac:dyDescent="0.25">
      <c r="A32" s="34" t="s">
        <v>62</v>
      </c>
      <c r="B32" s="39">
        <v>13277.03023</v>
      </c>
      <c r="C32" s="39">
        <v>5653.8694400000004</v>
      </c>
      <c r="D32" s="39">
        <v>1412.6318000000001</v>
      </c>
      <c r="E32" s="39">
        <v>443.81229999999999</v>
      </c>
      <c r="F32" s="39">
        <v>159.81082000000001</v>
      </c>
      <c r="G32" s="39">
        <v>67.2</v>
      </c>
      <c r="H32" s="39">
        <v>441.45269999999999</v>
      </c>
      <c r="I32" s="39"/>
      <c r="J32" s="39">
        <v>2970.69616</v>
      </c>
      <c r="K32" s="39">
        <v>283.94776000000002</v>
      </c>
      <c r="L32" s="39"/>
      <c r="M32" s="39">
        <v>709.10820000000001</v>
      </c>
      <c r="N32" s="39"/>
      <c r="O32" s="39"/>
      <c r="P32" s="40">
        <v>25419.559410000002</v>
      </c>
      <c r="Q32" s="33"/>
      <c r="R32" s="33"/>
      <c r="S32" s="33"/>
      <c r="T32" s="33"/>
    </row>
    <row r="33" spans="1:20" ht="60" x14ac:dyDescent="0.25">
      <c r="A33" s="34" t="s">
        <v>63</v>
      </c>
      <c r="B33" s="39">
        <v>2766.8670000000002</v>
      </c>
      <c r="C33" s="39">
        <v>2909.5934999999999</v>
      </c>
      <c r="D33" s="39">
        <v>174.958</v>
      </c>
      <c r="E33" s="39">
        <v>122.827</v>
      </c>
      <c r="F33" s="39">
        <v>83.554000000000002</v>
      </c>
      <c r="G33" s="39">
        <v>74.447779999999995</v>
      </c>
      <c r="H33" s="39">
        <v>97.832999999999998</v>
      </c>
      <c r="I33" s="39"/>
      <c r="J33" s="39">
        <v>536.54740000000004</v>
      </c>
      <c r="K33" s="39">
        <v>45.701999999999998</v>
      </c>
      <c r="L33" s="39"/>
      <c r="M33" s="39">
        <v>291.35599999999999</v>
      </c>
      <c r="N33" s="39"/>
      <c r="O33" s="39">
        <v>239.548</v>
      </c>
      <c r="P33" s="40">
        <v>7343.2336800000003</v>
      </c>
      <c r="Q33" s="33"/>
      <c r="R33" s="33"/>
      <c r="S33" s="33"/>
      <c r="T33" s="33"/>
    </row>
    <row r="34" spans="1:20" x14ac:dyDescent="0.25">
      <c r="A34" s="31" t="s">
        <v>64</v>
      </c>
      <c r="B34" s="40">
        <v>623433.90512000001</v>
      </c>
      <c r="C34" s="40">
        <v>368526.83565999998</v>
      </c>
      <c r="D34" s="40">
        <v>109268.19832</v>
      </c>
      <c r="E34" s="40">
        <v>55127.949959999998</v>
      </c>
      <c r="F34" s="40">
        <v>19411.26758</v>
      </c>
      <c r="G34" s="40">
        <v>100832.84139</v>
      </c>
      <c r="H34" s="40">
        <v>73780.006599999993</v>
      </c>
      <c r="I34" s="40">
        <v>22383.967000000001</v>
      </c>
      <c r="J34" s="40">
        <v>151543.88589999999</v>
      </c>
      <c r="K34" s="40">
        <v>39218.393250000001</v>
      </c>
      <c r="L34" s="40">
        <v>56874.758529999999</v>
      </c>
      <c r="M34" s="40">
        <v>49896.902520000003</v>
      </c>
      <c r="N34" s="40">
        <v>66248.161550000004</v>
      </c>
      <c r="O34" s="40">
        <v>97442.294689999995</v>
      </c>
      <c r="P34" s="40">
        <v>1833989.3680700001</v>
      </c>
      <c r="Q34" s="32"/>
      <c r="R34" s="32"/>
      <c r="S34" s="32"/>
      <c r="T34" s="32"/>
    </row>
  </sheetData>
  <pageMargins left="0.23622047244094491" right="0.15748031496062992" top="0.27559055118110237" bottom="0.35433070866141736" header="0.15748031496062992" footer="0.15748031496062992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2022-03-22T01:54:40Z</dcterms:modified>
</cp:coreProperties>
</file>