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Бюджетополучатели!$F$9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Бюджетополучатели!$F$71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Бюджетополучатели!$F$8</definedName>
    <definedName name="_xlnm.Print_Titles" localSheetId="0">Бюджетополучатели!$80:$81</definedName>
    <definedName name="_xlnm.Print_Titles" localSheetId="1">'Муниципальные районы'!$1:$3</definedName>
    <definedName name="_xlnm.Print_Area" localSheetId="0">Бюджетополучатели!$A$1:$E$118</definedName>
    <definedName name="_xlnm.Print_Area" localSheetId="1">'Муниципальные районы'!$A$1:$P$46</definedName>
  </definedNames>
  <calcPr calcId="162913" refMode="R1C1"/>
</workbook>
</file>

<file path=xl/calcChain.xml><?xml version="1.0" encoding="utf-8"?>
<calcChain xmlns="http://schemas.openxmlformats.org/spreadsheetml/2006/main">
  <c r="D71" i="1" l="1"/>
  <c r="D73" i="1"/>
  <c r="D72" i="1" l="1"/>
  <c r="D6" i="1" s="1"/>
  <c r="D9" i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<sst xmlns="http://schemas.openxmlformats.org/spreadsheetml/2006/main" count="178" uniqueCount="177">
  <si>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</si>
  <si>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</si>
  <si>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</si>
  <si>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</si>
  <si>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</si>
  <si>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</si>
  <si>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</si>
  <si>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</si>
  <si>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</si>
  <si>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</si>
  <si>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</si>
  <si>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</si>
  <si>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</si>
  <si>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</si>
  <si>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</si>
  <si>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</si>
  <si>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</si>
  <si>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</si>
  <si>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</si>
  <si>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</si>
  <si>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</si>
  <si>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</si>
  <si>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</si>
  <si>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</si>
  <si>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</si>
  <si>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</si>
  <si>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</si>
  <si>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</si>
  <si>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</si>
  <si>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</si>
  <si>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</si>
  <si>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</si>
  <si>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</si>
  <si>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</si>
  <si>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</si>
  <si>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01.05.2022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</si>
  <si>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</si>
  <si>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</si>
  <si>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</si>
  <si>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</si>
  <si>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</si>
  <si>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</si>
  <si>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</si>
  <si>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</si>
  <si>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</si>
  <si>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</si>
  <si>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</si>
  <si>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</si>
  <si>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</si>
  <si>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</si>
  <si>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</si>
  <si>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</si>
  <si>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</si>
  <si>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</si>
  <si>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</si>
  <si>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</si>
  <si>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</si>
  <si>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</si>
  <si>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</si>
  <si>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</si>
  <si>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</si>
  <si>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</si>
  <si>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</si>
  <si>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</si>
  <si>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</si>
  <si>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</si>
  <si>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</si>
  <si>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</si>
  <si>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Создание модельных муниципальных библиотек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</si>
  <si>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</si>
  <si>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</si>
  <si>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</si>
  <si>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</si>
  <si>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</si>
  <si>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Реализация мероприятий по модернизации школьных систем образования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</si>
  <si>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</si>
  <si>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</si>
  <si>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</si>
  <si>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</si>
  <si>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</si>
  <si>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</si>
  <si>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</si>
  <si>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</si>
  <si>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</si>
  <si>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</si>
  <si>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</si>
  <si>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</si>
  <si>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</si>
  <si>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</si>
  <si>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</si>
  <si>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</si>
  <si>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</si>
  <si>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</si>
  <si>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</si>
  <si>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</si>
  <si>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</si>
  <si>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</si>
  <si>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</si>
  <si>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</si>
  <si>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</si>
  <si>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</si>
  <si>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</si>
  <si>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</si>
  <si>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</si>
  <si>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</si>
  <si>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</si>
  <si>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</si>
  <si>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</si>
  <si>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</si>
  <si>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</si>
  <si>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30.04.2022</t>
  </si>
  <si>
    <t>01.04.2022</t>
  </si>
  <si>
    <t>Остатки средств на 01.05.2022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</si>
  <si>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</si>
  <si>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</si>
  <si>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</si>
  <si>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</si>
  <si>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</si>
  <si>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</si>
  <si>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</si>
  <si>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</si>
  <si>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</si>
  <si>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Иные межбюджетные трансферты на развитие инфраструктуры дорожного хозяйства (Строительство подъезда к проектируемому аэровокзалу в г. Елизово от автомобильной дороги А-401 "Подъездная дорога от морского порта Петропавловск-Камчатский к аэропорту Петропавловск-Камчатский (Елизово) на участке км 34", Елизовский муниципальный район)</t>
  </si>
  <si>
    <t>Субсидии на создание и модернизацию объектов спортивной инфраструктуры региональной собственности (муниципальной собственности) для занятий физической культурой и спортом (Спортивный зал единоборств в г. Елизово, г. Елизово, ул. В. Кручины, Камчатский край)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</si>
  <si>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</si>
  <si>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</si>
  <si>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</si>
  <si>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</si>
  <si>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</si>
  <si>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</si>
  <si>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</si>
  <si>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</si>
  <si>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</si>
  <si>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полномочий в области лесных отношений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</si>
  <si>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 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</si>
  <si>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Иные межбюджетные трансферты на реализацию отдельных полномочий в области лекарственного обеспечения</t>
  </si>
  <si>
    <t>Субсидии на создание системы долговременного ухода за гражданами пожилого возраста и инвалидами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</si>
  <si>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</si>
  <si>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</t>
  </si>
  <si>
    <t>Субсидии на приобретение спортивного оборудования и инвентаря для приведения организаций спортивной подготовки в нормативное состояние</t>
  </si>
  <si>
    <t>Субвенции на оплату жилищно-коммунальных услуг отдельным категориям граждан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</si>
  <si>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</si>
  <si>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</si>
  <si>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</si>
  <si>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</si>
  <si>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создание (обновление) материально- технической базы образовательных организаций, реализующих программы среднего профессионального образования</t>
  </si>
  <si>
    <t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</si>
  <si>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Субсидии на реализацию региональных проектов модернизации первичного звена здравоохранения (Мероприятие 3)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</si>
  <si>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</si>
  <si>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</si>
  <si>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</si>
  <si>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</si>
  <si>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</si>
  <si>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</si>
  <si>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поддержку творческой деятельности и укрепление материально- технической базы муниципальных театров в населенных пунктах с численностью населения до 300 тысяч человек</t>
  </si>
  <si>
    <t>Субсидии на реализацию дополнительных мероприятий в сфере занятости населения</t>
  </si>
  <si>
    <t>Субсидии на реализацию мероприятий по обеспечению жильем молодых семей</t>
  </si>
  <si>
    <t>Субсидии на стимулирование развития приоритетных подотраслей агропромышленного комплекса и развитие малых форм хозяйствования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</si>
  <si>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</si>
  <si>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</si>
  <si>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реализацию мероприятий по укреплению единства российской нации и этнокультурному развитию народов России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</si>
  <si>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</si>
  <si>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</si>
  <si>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Субвенции на осуществление ежемесячной выплаты в связи с рождением (усыновлением) первого ребенка</t>
  </si>
  <si>
    <t>Субсидии на реализацию мероприятий по модернизации школьных систем образования</t>
  </si>
  <si>
    <t>Иные межбюджетные трансферты на 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</si>
  <si>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</si>
  <si>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>Единая субвенция бюджетам субъектов Российской Федерации и бюджету г. Байконура (регулирование и охрана водных биологических ресурсов)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</si>
  <si>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</si>
  <si>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</si>
  <si>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</si>
  <si>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</si>
  <si>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</si>
  <si>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</si>
  <si>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</si>
  <si>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01.05.2022 года с учетом привлеченных средств</t>
  </si>
  <si>
    <t>Привлечение бюджетного кредита на финансовое обеспечение реализации инфраструктурных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</si>
</sst>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22" fillId="0" borderId="0" xfId="1"/>
    <xf numFmtId="164" fontId="3" fillId="0" borderId="3" xfId="1" applyNumberFormat="1" applyFont="1" applyBorder="1"/>
    <xf numFmtId="164" fontId="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wrapText="1"/>
    </xf>
    <xf numFmtId="0" fontId="3" fillId="0" borderId="3" xfId="1" applyFont="1" applyFill="1" applyBorder="1" applyAlignment="1" applyProtection="1">
      <alignment wrapText="1"/>
    </xf>
    <xf numFmtId="0" fontId="21" fillId="0" borderId="3" xfId="0" applyFont="1" applyBorder="1" applyAlignment="1"/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view="pageBreakPreview" topLeftCell="A76" zoomScaleNormal="100" zoomScaleSheetLayoutView="100" workbookViewId="0">
      <selection activeCell="A7" sqref="A7:C7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59" t="s">
        <v>9</v>
      </c>
      <c r="B1" s="59"/>
      <c r="C1" s="59"/>
      <c r="D1" s="59"/>
      <c r="E1" s="42"/>
      <c r="F1" s="29" t="s">
        <v>111</v>
      </c>
      <c r="G1" s="30" t="str">
        <f>TEXT(F1,"[$-FC19]ММ")</f>
        <v>04</v>
      </c>
      <c r="H1" s="30" t="str">
        <f>TEXT(F1,"[$-FC19]ДД.ММ.ГГГ \г")</f>
        <v>01.04.2022 г</v>
      </c>
      <c r="I1" s="30" t="str">
        <f>TEXT(F1,"[$-FC19]ГГГГ")</f>
        <v>2022</v>
      </c>
    </row>
    <row r="2" spans="1:9" ht="15.75" x14ac:dyDescent="0.25">
      <c r="A2" s="59" t="str">
        <f>CONCATENATE("доходов и расходов краевого бюджета за ",period," ",I1," года")</f>
        <v>доходов и расходов краевого бюджета за апрель 2022 года</v>
      </c>
      <c r="B2" s="59"/>
      <c r="C2" s="59"/>
      <c r="D2" s="59"/>
      <c r="E2" s="42"/>
      <c r="F2" s="29" t="s">
        <v>110</v>
      </c>
      <c r="G2" s="30" t="str">
        <f>TEXT(F2,"[$-FC19]ДД ММММ ГГГ \г")</f>
        <v>30 апреля 2022 г</v>
      </c>
      <c r="H2" s="30" t="str">
        <f>TEXT(F2,"[$-FC19]ДД.ММ.ГГГ \г")</f>
        <v>30.04.2022 г</v>
      </c>
      <c r="I2" s="31"/>
    </row>
    <row r="3" spans="1:9" x14ac:dyDescent="0.25">
      <c r="A3" s="1"/>
      <c r="B3" s="2"/>
      <c r="C3" s="2"/>
      <c r="D3" s="3"/>
      <c r="E3" s="3"/>
      <c r="F3" s="30">
        <f>EndDate+1</f>
        <v>44683</v>
      </c>
      <c r="G3" s="30" t="str">
        <f>TEXT(F3,"[$-FC19]ДД ММММ ГГГ \г")</f>
        <v>02 мая 2022 г</v>
      </c>
      <c r="H3" s="30" t="str">
        <f>TEXT(F3,"[$-FC19]ДД.ММ.ГГГ \г")</f>
        <v>02.05.2022 г</v>
      </c>
      <c r="I3" s="30"/>
    </row>
    <row r="4" spans="1:9" x14ac:dyDescent="0.25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9" x14ac:dyDescent="0.25">
      <c r="A5" s="60" t="str">
        <f>CONCATENATE("Остаток средств на ",H1,"ода")</f>
        <v>Остаток средств на 01.04.2022 года</v>
      </c>
      <c r="B5" s="61"/>
      <c r="C5" s="61"/>
      <c r="D5" s="7">
        <v>5157987.2</v>
      </c>
      <c r="E5" s="43"/>
      <c r="F5" s="31"/>
      <c r="G5" s="30"/>
      <c r="H5" s="30"/>
      <c r="I5" s="30"/>
    </row>
    <row r="6" spans="1:9" x14ac:dyDescent="0.25">
      <c r="A6" s="66" t="s">
        <v>1</v>
      </c>
      <c r="B6" s="67"/>
      <c r="C6" s="67"/>
      <c r="D6" s="8">
        <f>D71-D8</f>
        <v>3162829.3628900014</v>
      </c>
      <c r="E6" s="44"/>
      <c r="F6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апрель</v>
      </c>
      <c r="G6" s="30"/>
      <c r="H6" s="30"/>
      <c r="I6" s="30"/>
    </row>
    <row r="7" spans="1:9" x14ac:dyDescent="0.25">
      <c r="A7" s="68" t="s">
        <v>176</v>
      </c>
      <c r="B7" s="67"/>
      <c r="C7" s="67"/>
      <c r="D7" s="10">
        <v>252091.2</v>
      </c>
      <c r="E7" s="45"/>
      <c r="F7" s="30"/>
      <c r="G7" s="30"/>
      <c r="H7" s="30"/>
      <c r="I7" s="30"/>
    </row>
    <row r="8" spans="1:9" x14ac:dyDescent="0.25">
      <c r="A8" s="68" t="s">
        <v>10</v>
      </c>
      <c r="B8" s="67"/>
      <c r="C8" s="67"/>
      <c r="D8" s="10">
        <v>9241271.1999999993</v>
      </c>
      <c r="E8" s="45"/>
      <c r="F8" s="30"/>
      <c r="G8" s="30"/>
      <c r="H8" s="30"/>
      <c r="I8" s="30"/>
    </row>
    <row r="9" spans="1:9" x14ac:dyDescent="0.25">
      <c r="A9" s="68" t="s">
        <v>11</v>
      </c>
      <c r="B9" s="67"/>
      <c r="C9" s="67"/>
      <c r="D9" s="10">
        <f>SUM(D10:D70)</f>
        <v>1878246.9999999998</v>
      </c>
      <c r="E9" s="45"/>
      <c r="F9" s="30" t="s">
        <v>34</v>
      </c>
    </row>
    <row r="10" spans="1:9" ht="31.5" customHeight="1" x14ac:dyDescent="0.25">
      <c r="A10" s="51" t="s">
        <v>113</v>
      </c>
      <c r="B10" s="52"/>
      <c r="C10" s="52"/>
      <c r="D10" s="48">
        <v>52532</v>
      </c>
      <c r="E10" s="47"/>
      <c r="F10" s="47"/>
      <c r="G10" s="47"/>
      <c r="H10" s="47"/>
      <c r="I10" s="47"/>
    </row>
    <row r="11" spans="1:9" ht="31.5" customHeight="1" x14ac:dyDescent="0.25">
      <c r="A11" s="51" t="s">
        <v>114</v>
      </c>
      <c r="B11" s="52"/>
      <c r="C11" s="52"/>
      <c r="D11" s="48">
        <v>37209</v>
      </c>
      <c r="E11" s="47"/>
      <c r="F11" s="47"/>
      <c r="G11" s="47"/>
      <c r="H11" s="47"/>
      <c r="I11" s="47"/>
    </row>
    <row r="12" spans="1:9" ht="31.5" customHeight="1" x14ac:dyDescent="0.25">
      <c r="A12" s="51" t="s">
        <v>115</v>
      </c>
      <c r="B12" s="52"/>
      <c r="C12" s="52"/>
      <c r="D12" s="48">
        <v>556.9</v>
      </c>
      <c r="E12" s="47"/>
      <c r="F12" s="47"/>
      <c r="G12" s="47"/>
      <c r="H12" s="47"/>
      <c r="I12" s="47"/>
    </row>
    <row r="13" spans="1:9" ht="31.5" customHeight="1" x14ac:dyDescent="0.25">
      <c r="A13" s="51" t="s">
        <v>116</v>
      </c>
      <c r="B13" s="52"/>
      <c r="C13" s="52"/>
      <c r="D13" s="48">
        <v>539.1</v>
      </c>
      <c r="E13" s="47"/>
      <c r="F13" s="47"/>
      <c r="G13" s="47"/>
      <c r="H13" s="47"/>
      <c r="I13" s="47"/>
    </row>
    <row r="14" spans="1:9" ht="63" customHeight="1" x14ac:dyDescent="0.25">
      <c r="A14" s="51" t="s">
        <v>121</v>
      </c>
      <c r="B14" s="52"/>
      <c r="C14" s="52"/>
      <c r="D14" s="48">
        <v>36893</v>
      </c>
      <c r="E14" s="47"/>
      <c r="F14" s="47"/>
      <c r="G14" s="47"/>
      <c r="H14" s="47"/>
      <c r="I14" s="47"/>
    </row>
    <row r="15" spans="1:9" ht="65.25" customHeight="1" x14ac:dyDescent="0.25">
      <c r="A15" s="51" t="s">
        <v>122</v>
      </c>
      <c r="B15" s="52"/>
      <c r="C15" s="52"/>
      <c r="D15" s="48">
        <v>50000</v>
      </c>
      <c r="E15" s="47"/>
      <c r="F15" s="47"/>
      <c r="G15" s="47"/>
      <c r="H15" s="47"/>
      <c r="I15" s="47"/>
    </row>
    <row r="16" spans="1:9" ht="50.25" customHeight="1" x14ac:dyDescent="0.25">
      <c r="A16" s="51" t="s">
        <v>123</v>
      </c>
      <c r="B16" s="52"/>
      <c r="C16" s="52"/>
      <c r="D16" s="48">
        <v>31500.5</v>
      </c>
      <c r="E16" s="47"/>
      <c r="F16" s="47"/>
      <c r="G16" s="47"/>
      <c r="H16" s="47"/>
      <c r="I16" s="47"/>
    </row>
    <row r="17" spans="1:9" ht="50.25" customHeight="1" x14ac:dyDescent="0.25">
      <c r="A17" s="51" t="s">
        <v>124</v>
      </c>
      <c r="B17" s="52"/>
      <c r="C17" s="52"/>
      <c r="D17" s="48">
        <v>29669.8</v>
      </c>
      <c r="E17" s="47"/>
      <c r="F17" s="47"/>
      <c r="G17" s="47"/>
      <c r="H17" s="47"/>
      <c r="I17" s="47"/>
    </row>
    <row r="18" spans="1:9" ht="23.25" customHeight="1" x14ac:dyDescent="0.25">
      <c r="A18" s="51" t="s">
        <v>125</v>
      </c>
      <c r="B18" s="52"/>
      <c r="C18" s="52"/>
      <c r="D18" s="48">
        <v>65385.1</v>
      </c>
      <c r="E18" s="47"/>
      <c r="F18" s="47"/>
      <c r="G18" s="47"/>
      <c r="H18" s="47"/>
      <c r="I18" s="47"/>
    </row>
    <row r="19" spans="1:9" ht="31.5" customHeight="1" x14ac:dyDescent="0.25">
      <c r="A19" s="51" t="s">
        <v>126</v>
      </c>
      <c r="B19" s="52"/>
      <c r="C19" s="52"/>
      <c r="D19" s="48">
        <v>10710.8</v>
      </c>
      <c r="E19" s="47"/>
      <c r="F19" s="47"/>
      <c r="G19" s="47"/>
      <c r="H19" s="47"/>
      <c r="I19" s="47"/>
    </row>
    <row r="20" spans="1:9" ht="31.5" customHeight="1" x14ac:dyDescent="0.25">
      <c r="A20" s="51" t="s">
        <v>127</v>
      </c>
      <c r="B20" s="52"/>
      <c r="C20" s="52"/>
      <c r="D20" s="48">
        <v>2988.6</v>
      </c>
      <c r="E20" s="47"/>
      <c r="F20" s="47"/>
      <c r="G20" s="47"/>
      <c r="H20" s="47"/>
      <c r="I20" s="47"/>
    </row>
    <row r="21" spans="1:9" ht="31.5" customHeight="1" x14ac:dyDescent="0.25">
      <c r="A21" s="51" t="s">
        <v>128</v>
      </c>
      <c r="B21" s="52"/>
      <c r="C21" s="52"/>
      <c r="D21" s="48">
        <v>55712.4</v>
      </c>
      <c r="E21" s="47"/>
      <c r="F21" s="47"/>
      <c r="G21" s="47"/>
      <c r="H21" s="47"/>
      <c r="I21" s="47"/>
    </row>
    <row r="22" spans="1:9" ht="31.5" customHeight="1" x14ac:dyDescent="0.25">
      <c r="A22" s="51" t="s">
        <v>129</v>
      </c>
      <c r="B22" s="52"/>
      <c r="C22" s="52"/>
      <c r="D22" s="48">
        <v>364.9</v>
      </c>
      <c r="E22" s="47"/>
      <c r="F22" s="47"/>
      <c r="G22" s="47"/>
      <c r="H22" s="47"/>
      <c r="I22" s="47"/>
    </row>
    <row r="23" spans="1:9" ht="31.5" customHeight="1" x14ac:dyDescent="0.25">
      <c r="A23" s="51" t="s">
        <v>130</v>
      </c>
      <c r="B23" s="52"/>
      <c r="C23" s="52"/>
      <c r="D23" s="48">
        <v>54.2</v>
      </c>
      <c r="E23" s="47"/>
      <c r="F23" s="47"/>
      <c r="G23" s="47"/>
      <c r="H23" s="47"/>
      <c r="I23" s="47"/>
    </row>
    <row r="24" spans="1:9" ht="31.5" customHeight="1" x14ac:dyDescent="0.25">
      <c r="A24" s="51" t="s">
        <v>131</v>
      </c>
      <c r="B24" s="52"/>
      <c r="C24" s="52"/>
      <c r="D24" s="48">
        <v>3216.8</v>
      </c>
      <c r="E24" s="47"/>
      <c r="F24" s="47"/>
      <c r="G24" s="47"/>
      <c r="H24" s="47"/>
      <c r="I24" s="47"/>
    </row>
    <row r="25" spans="1:9" ht="31.5" customHeight="1" x14ac:dyDescent="0.25">
      <c r="A25" s="51" t="s">
        <v>132</v>
      </c>
      <c r="B25" s="52"/>
      <c r="C25" s="52"/>
      <c r="D25" s="48">
        <v>155.1</v>
      </c>
      <c r="E25" s="47"/>
      <c r="F25" s="47"/>
      <c r="G25" s="47"/>
      <c r="H25" s="47"/>
      <c r="I25" s="47"/>
    </row>
    <row r="26" spans="1:9" ht="21" customHeight="1" x14ac:dyDescent="0.25">
      <c r="A26" s="51" t="s">
        <v>133</v>
      </c>
      <c r="B26" s="52"/>
      <c r="C26" s="52"/>
      <c r="D26" s="48">
        <v>23488.400000000001</v>
      </c>
      <c r="E26" s="47"/>
      <c r="F26" s="47"/>
      <c r="G26" s="47"/>
      <c r="H26" s="47"/>
      <c r="I26" s="47"/>
    </row>
    <row r="27" spans="1:9" ht="31.5" customHeight="1" x14ac:dyDescent="0.25">
      <c r="A27" s="51" t="s">
        <v>134</v>
      </c>
      <c r="B27" s="52"/>
      <c r="C27" s="52"/>
      <c r="D27" s="48">
        <v>9500</v>
      </c>
      <c r="E27" s="47"/>
      <c r="F27" s="47"/>
      <c r="G27" s="47"/>
      <c r="H27" s="47"/>
      <c r="I27" s="47"/>
    </row>
    <row r="28" spans="1:9" ht="20.25" customHeight="1" x14ac:dyDescent="0.25">
      <c r="A28" s="51" t="s">
        <v>135</v>
      </c>
      <c r="B28" s="52"/>
      <c r="C28" s="52"/>
      <c r="D28" s="48">
        <v>444.1</v>
      </c>
      <c r="E28" s="47"/>
      <c r="F28" s="47"/>
      <c r="G28" s="47"/>
      <c r="H28" s="47"/>
      <c r="I28" s="47"/>
    </row>
    <row r="29" spans="1:9" ht="18.75" customHeight="1" x14ac:dyDescent="0.25">
      <c r="A29" s="51" t="s">
        <v>136</v>
      </c>
      <c r="B29" s="52"/>
      <c r="C29" s="52"/>
      <c r="D29" s="48">
        <v>3060.6</v>
      </c>
      <c r="E29" s="47"/>
      <c r="F29" s="47"/>
      <c r="G29" s="47"/>
      <c r="H29" s="47"/>
      <c r="I29" s="47"/>
    </row>
    <row r="30" spans="1:9" ht="20.25" customHeight="1" x14ac:dyDescent="0.25">
      <c r="A30" s="51" t="s">
        <v>137</v>
      </c>
      <c r="B30" s="52"/>
      <c r="C30" s="52"/>
      <c r="D30" s="48">
        <v>217.2</v>
      </c>
      <c r="E30" s="47"/>
      <c r="F30" s="47"/>
      <c r="G30" s="47"/>
      <c r="H30" s="47"/>
      <c r="I30" s="47"/>
    </row>
    <row r="31" spans="1:9" ht="31.5" customHeight="1" x14ac:dyDescent="0.25">
      <c r="A31" s="51" t="s">
        <v>138</v>
      </c>
      <c r="B31" s="52"/>
      <c r="C31" s="52"/>
      <c r="D31" s="48">
        <v>749.6</v>
      </c>
      <c r="E31" s="47"/>
      <c r="F31" s="47"/>
      <c r="G31" s="47"/>
      <c r="H31" s="47"/>
      <c r="I31" s="47"/>
    </row>
    <row r="32" spans="1:9" ht="31.5" customHeight="1" x14ac:dyDescent="0.25">
      <c r="A32" s="51" t="s">
        <v>139</v>
      </c>
      <c r="B32" s="52"/>
      <c r="C32" s="52"/>
      <c r="D32" s="48">
        <v>8737.2000000000007</v>
      </c>
      <c r="E32" s="47"/>
      <c r="F32" s="47"/>
      <c r="G32" s="47"/>
      <c r="H32" s="47"/>
      <c r="I32" s="47"/>
    </row>
    <row r="33" spans="1:9" ht="31.5" customHeight="1" x14ac:dyDescent="0.25">
      <c r="A33" s="51" t="s">
        <v>140</v>
      </c>
      <c r="B33" s="52"/>
      <c r="C33" s="52"/>
      <c r="D33" s="48">
        <v>14000.1</v>
      </c>
      <c r="E33" s="47"/>
      <c r="F33" s="47"/>
      <c r="G33" s="47"/>
      <c r="H33" s="47"/>
      <c r="I33" s="47"/>
    </row>
    <row r="34" spans="1:9" ht="31.5" customHeight="1" x14ac:dyDescent="0.25">
      <c r="A34" s="51" t="s">
        <v>141</v>
      </c>
      <c r="B34" s="52"/>
      <c r="C34" s="52"/>
      <c r="D34" s="48">
        <v>15219.2</v>
      </c>
      <c r="E34" s="47"/>
      <c r="F34" s="47"/>
      <c r="G34" s="47"/>
      <c r="H34" s="47"/>
      <c r="I34" s="47"/>
    </row>
    <row r="35" spans="1:9" ht="31.5" customHeight="1" x14ac:dyDescent="0.25">
      <c r="A35" s="51" t="s">
        <v>142</v>
      </c>
      <c r="B35" s="52"/>
      <c r="C35" s="52"/>
      <c r="D35" s="48">
        <v>75463.100000000006</v>
      </c>
      <c r="E35" s="47"/>
      <c r="F35" s="47"/>
      <c r="G35" s="47"/>
      <c r="H35" s="47"/>
      <c r="I35" s="47"/>
    </row>
    <row r="36" spans="1:9" ht="31.5" customHeight="1" x14ac:dyDescent="0.25">
      <c r="A36" s="51" t="s">
        <v>143</v>
      </c>
      <c r="B36" s="52"/>
      <c r="C36" s="52"/>
      <c r="D36" s="48">
        <v>31720.3</v>
      </c>
      <c r="E36" s="47"/>
      <c r="F36" s="47"/>
      <c r="G36" s="47"/>
      <c r="H36" s="47"/>
      <c r="I36" s="47"/>
    </row>
    <row r="37" spans="1:9" ht="31.5" customHeight="1" x14ac:dyDescent="0.25">
      <c r="A37" s="51" t="s">
        <v>144</v>
      </c>
      <c r="B37" s="52"/>
      <c r="C37" s="52"/>
      <c r="D37" s="48">
        <v>19067.7</v>
      </c>
      <c r="E37" s="47"/>
      <c r="F37" s="47"/>
      <c r="G37" s="47"/>
      <c r="H37" s="47"/>
      <c r="I37" s="47"/>
    </row>
    <row r="38" spans="1:9" ht="31.5" customHeight="1" x14ac:dyDescent="0.25">
      <c r="A38" s="51" t="s">
        <v>145</v>
      </c>
      <c r="B38" s="52"/>
      <c r="C38" s="52"/>
      <c r="D38" s="48">
        <v>24740</v>
      </c>
      <c r="E38" s="47"/>
      <c r="F38" s="47"/>
      <c r="G38" s="47"/>
      <c r="H38" s="47"/>
      <c r="I38" s="47"/>
    </row>
    <row r="39" spans="1:9" ht="31.5" customHeight="1" x14ac:dyDescent="0.25">
      <c r="A39" s="51" t="s">
        <v>146</v>
      </c>
      <c r="B39" s="52"/>
      <c r="C39" s="52"/>
      <c r="D39" s="48">
        <v>3820</v>
      </c>
      <c r="E39" s="47"/>
      <c r="F39" s="47"/>
      <c r="G39" s="47"/>
      <c r="H39" s="47"/>
      <c r="I39" s="47"/>
    </row>
    <row r="40" spans="1:9" ht="31.5" customHeight="1" x14ac:dyDescent="0.25">
      <c r="A40" s="51" t="s">
        <v>147</v>
      </c>
      <c r="B40" s="52"/>
      <c r="C40" s="52"/>
      <c r="D40" s="48">
        <v>2023.4</v>
      </c>
      <c r="E40" s="47"/>
      <c r="F40" s="47"/>
      <c r="G40" s="47"/>
      <c r="H40" s="47"/>
      <c r="I40" s="47"/>
    </row>
    <row r="41" spans="1:9" ht="31.5" customHeight="1" x14ac:dyDescent="0.25">
      <c r="A41" s="51" t="s">
        <v>148</v>
      </c>
      <c r="B41" s="52"/>
      <c r="C41" s="52"/>
      <c r="D41" s="48">
        <v>245.6</v>
      </c>
      <c r="E41" s="47"/>
      <c r="F41" s="47"/>
      <c r="G41" s="47"/>
      <c r="H41" s="47"/>
      <c r="I41" s="47"/>
    </row>
    <row r="42" spans="1:9" ht="31.5" customHeight="1" x14ac:dyDescent="0.25">
      <c r="A42" s="51" t="s">
        <v>149</v>
      </c>
      <c r="B42" s="52"/>
      <c r="C42" s="52"/>
      <c r="D42" s="48">
        <v>7729.8</v>
      </c>
      <c r="E42" s="47"/>
      <c r="F42" s="47"/>
      <c r="G42" s="47"/>
      <c r="H42" s="47"/>
      <c r="I42" s="47"/>
    </row>
    <row r="43" spans="1:9" ht="31.5" customHeight="1" x14ac:dyDescent="0.25">
      <c r="A43" s="51" t="s">
        <v>150</v>
      </c>
      <c r="B43" s="52"/>
      <c r="C43" s="52"/>
      <c r="D43" s="48">
        <v>2072.5</v>
      </c>
      <c r="E43" s="47"/>
      <c r="F43" s="47"/>
      <c r="G43" s="47"/>
      <c r="H43" s="47"/>
      <c r="I43" s="47"/>
    </row>
    <row r="44" spans="1:9" ht="31.5" customHeight="1" x14ac:dyDescent="0.25">
      <c r="A44" s="51" t="s">
        <v>151</v>
      </c>
      <c r="B44" s="52"/>
      <c r="C44" s="52"/>
      <c r="D44" s="48">
        <v>5370.5</v>
      </c>
      <c r="E44" s="47"/>
      <c r="F44" s="47"/>
      <c r="G44" s="47"/>
      <c r="H44" s="47"/>
      <c r="I44" s="47"/>
    </row>
    <row r="45" spans="1:9" ht="31.5" customHeight="1" x14ac:dyDescent="0.25">
      <c r="A45" s="51" t="s">
        <v>152</v>
      </c>
      <c r="B45" s="52"/>
      <c r="C45" s="52"/>
      <c r="D45" s="48">
        <v>11184.2</v>
      </c>
      <c r="E45" s="47"/>
      <c r="F45" s="47"/>
      <c r="G45" s="47"/>
      <c r="H45" s="47"/>
      <c r="I45" s="47"/>
    </row>
    <row r="46" spans="1:9" ht="31.5" customHeight="1" x14ac:dyDescent="0.25">
      <c r="A46" s="51" t="s">
        <v>153</v>
      </c>
      <c r="B46" s="52"/>
      <c r="C46" s="52"/>
      <c r="D46" s="48">
        <v>388.1</v>
      </c>
      <c r="E46" s="47"/>
      <c r="F46" s="47"/>
      <c r="G46" s="47"/>
      <c r="H46" s="47"/>
      <c r="I46" s="47"/>
    </row>
    <row r="47" spans="1:9" ht="31.5" customHeight="1" x14ac:dyDescent="0.25">
      <c r="A47" s="51" t="s">
        <v>154</v>
      </c>
      <c r="B47" s="52"/>
      <c r="C47" s="52"/>
      <c r="D47" s="48">
        <v>14950</v>
      </c>
      <c r="E47" s="47"/>
      <c r="F47" s="47"/>
      <c r="G47" s="47"/>
      <c r="H47" s="47"/>
      <c r="I47" s="47"/>
    </row>
    <row r="48" spans="1:9" ht="31.5" customHeight="1" x14ac:dyDescent="0.25">
      <c r="A48" s="51" t="s">
        <v>155</v>
      </c>
      <c r="B48" s="52"/>
      <c r="C48" s="52"/>
      <c r="D48" s="48">
        <v>1721</v>
      </c>
      <c r="E48" s="47"/>
      <c r="F48" s="47"/>
      <c r="G48" s="47"/>
      <c r="H48" s="47"/>
      <c r="I48" s="47"/>
    </row>
    <row r="49" spans="1:9" ht="31.5" customHeight="1" x14ac:dyDescent="0.25">
      <c r="A49" s="51" t="s">
        <v>156</v>
      </c>
      <c r="B49" s="52"/>
      <c r="C49" s="52"/>
      <c r="D49" s="48">
        <v>6776.8</v>
      </c>
      <c r="E49" s="47"/>
      <c r="F49" s="47"/>
      <c r="G49" s="47"/>
      <c r="H49" s="47"/>
      <c r="I49" s="47"/>
    </row>
    <row r="50" spans="1:9" ht="31.5" customHeight="1" x14ac:dyDescent="0.25">
      <c r="A50" s="51" t="s">
        <v>157</v>
      </c>
      <c r="B50" s="52"/>
      <c r="C50" s="52"/>
      <c r="D50" s="48">
        <v>2990.2</v>
      </c>
      <c r="E50" s="47"/>
      <c r="F50" s="47"/>
      <c r="G50" s="47"/>
      <c r="H50" s="47"/>
      <c r="I50" s="47"/>
    </row>
    <row r="51" spans="1:9" ht="31.5" customHeight="1" x14ac:dyDescent="0.25">
      <c r="A51" s="51" t="s">
        <v>158</v>
      </c>
      <c r="B51" s="52"/>
      <c r="C51" s="52"/>
      <c r="D51" s="48">
        <v>34961.300000000003</v>
      </c>
      <c r="E51" s="47"/>
      <c r="F51" s="47"/>
      <c r="G51" s="47"/>
      <c r="H51" s="47"/>
      <c r="I51" s="47"/>
    </row>
    <row r="52" spans="1:9" ht="31.5" customHeight="1" x14ac:dyDescent="0.25">
      <c r="A52" s="51" t="s">
        <v>159</v>
      </c>
      <c r="B52" s="52"/>
      <c r="C52" s="52"/>
      <c r="D52" s="48">
        <v>476.6</v>
      </c>
      <c r="E52" s="47"/>
      <c r="F52" s="47"/>
      <c r="G52" s="47"/>
      <c r="H52" s="47"/>
      <c r="I52" s="47"/>
    </row>
    <row r="53" spans="1:9" ht="31.5" customHeight="1" x14ac:dyDescent="0.25">
      <c r="A53" s="51" t="s">
        <v>160</v>
      </c>
      <c r="B53" s="52"/>
      <c r="C53" s="52"/>
      <c r="D53" s="48">
        <v>1745.2</v>
      </c>
      <c r="E53" s="47"/>
      <c r="F53" s="47"/>
      <c r="G53" s="47"/>
      <c r="H53" s="47"/>
      <c r="I53" s="47"/>
    </row>
    <row r="54" spans="1:9" ht="19.5" customHeight="1" x14ac:dyDescent="0.25">
      <c r="A54" s="51" t="s">
        <v>161</v>
      </c>
      <c r="B54" s="52"/>
      <c r="C54" s="52"/>
      <c r="D54" s="48">
        <v>19790</v>
      </c>
      <c r="E54" s="47"/>
      <c r="F54" s="47"/>
      <c r="G54" s="47"/>
      <c r="H54" s="47"/>
      <c r="I54" s="47"/>
    </row>
    <row r="55" spans="1:9" ht="21" customHeight="1" x14ac:dyDescent="0.25">
      <c r="A55" s="51" t="s">
        <v>162</v>
      </c>
      <c r="B55" s="52"/>
      <c r="C55" s="52"/>
      <c r="D55" s="48">
        <v>69.599999999999994</v>
      </c>
      <c r="E55" s="47"/>
      <c r="F55" s="47"/>
      <c r="G55" s="47"/>
      <c r="H55" s="47"/>
      <c r="I55" s="47"/>
    </row>
    <row r="56" spans="1:9" ht="18.75" customHeight="1" x14ac:dyDescent="0.25">
      <c r="A56" s="51" t="s">
        <v>163</v>
      </c>
      <c r="B56" s="52"/>
      <c r="C56" s="52"/>
      <c r="D56" s="48">
        <v>53858.3</v>
      </c>
      <c r="E56" s="47"/>
      <c r="F56" s="47"/>
      <c r="G56" s="47"/>
      <c r="H56" s="47"/>
      <c r="I56" s="47"/>
    </row>
    <row r="57" spans="1:9" ht="20.25" customHeight="1" x14ac:dyDescent="0.25">
      <c r="A57" s="51" t="s">
        <v>164</v>
      </c>
      <c r="B57" s="52"/>
      <c r="C57" s="52"/>
      <c r="D57" s="48">
        <v>29774.7</v>
      </c>
      <c r="E57" s="47"/>
      <c r="F57" s="47"/>
      <c r="G57" s="47"/>
      <c r="H57" s="47"/>
      <c r="I57" s="47"/>
    </row>
    <row r="58" spans="1:9" ht="31.5" customHeight="1" x14ac:dyDescent="0.25">
      <c r="A58" s="51" t="s">
        <v>165</v>
      </c>
      <c r="B58" s="52"/>
      <c r="C58" s="52"/>
      <c r="D58" s="48">
        <v>79.8</v>
      </c>
      <c r="E58" s="47"/>
      <c r="F58" s="47"/>
      <c r="G58" s="47"/>
      <c r="H58" s="47"/>
      <c r="I58" s="47"/>
    </row>
    <row r="59" spans="1:9" ht="19.5" customHeight="1" x14ac:dyDescent="0.25">
      <c r="A59" s="51" t="s">
        <v>166</v>
      </c>
      <c r="B59" s="52"/>
      <c r="C59" s="52"/>
      <c r="D59" s="48">
        <v>-604.29999999999995</v>
      </c>
      <c r="E59" s="47"/>
      <c r="F59" s="47"/>
      <c r="G59" s="47"/>
      <c r="H59" s="47"/>
      <c r="I59" s="47"/>
    </row>
    <row r="60" spans="1:9" ht="31.5" customHeight="1" x14ac:dyDescent="0.25">
      <c r="A60" s="51" t="s">
        <v>167</v>
      </c>
      <c r="B60" s="52"/>
      <c r="C60" s="52"/>
      <c r="D60" s="48">
        <v>3.2</v>
      </c>
      <c r="E60" s="47"/>
      <c r="F60" s="47"/>
      <c r="G60" s="47"/>
      <c r="H60" s="47"/>
      <c r="I60" s="47"/>
    </row>
    <row r="61" spans="1:9" ht="31.5" customHeight="1" x14ac:dyDescent="0.25">
      <c r="A61" s="51" t="s">
        <v>168</v>
      </c>
      <c r="B61" s="52"/>
      <c r="C61" s="52"/>
      <c r="D61" s="48">
        <v>2835</v>
      </c>
      <c r="E61" s="47"/>
      <c r="F61" s="47"/>
      <c r="G61" s="47"/>
      <c r="H61" s="47"/>
      <c r="I61" s="47"/>
    </row>
    <row r="62" spans="1:9" ht="31.5" customHeight="1" x14ac:dyDescent="0.25">
      <c r="A62" s="51" t="s">
        <v>169</v>
      </c>
      <c r="B62" s="52"/>
      <c r="C62" s="52"/>
      <c r="D62" s="48">
        <v>817.4</v>
      </c>
      <c r="E62" s="47"/>
      <c r="F62" s="47"/>
      <c r="G62" s="47"/>
      <c r="H62" s="47"/>
      <c r="I62" s="47"/>
    </row>
    <row r="63" spans="1:9" ht="31.5" customHeight="1" x14ac:dyDescent="0.25">
      <c r="A63" s="51" t="s">
        <v>170</v>
      </c>
      <c r="B63" s="52"/>
      <c r="C63" s="52"/>
      <c r="D63" s="48">
        <v>27.8</v>
      </c>
      <c r="E63" s="47"/>
      <c r="F63" s="47"/>
      <c r="G63" s="47"/>
      <c r="H63" s="47"/>
      <c r="I63" s="47"/>
    </row>
    <row r="64" spans="1:9" ht="31.5" customHeight="1" x14ac:dyDescent="0.25">
      <c r="A64" s="51" t="s">
        <v>171</v>
      </c>
      <c r="B64" s="52"/>
      <c r="C64" s="52"/>
      <c r="D64" s="48">
        <v>3052.5</v>
      </c>
      <c r="E64" s="47"/>
      <c r="F64" s="47"/>
      <c r="G64" s="47"/>
      <c r="H64" s="47"/>
      <c r="I64" s="47"/>
    </row>
    <row r="65" spans="1:9" ht="20.25" customHeight="1" x14ac:dyDescent="0.25">
      <c r="A65" s="51" t="s">
        <v>172</v>
      </c>
      <c r="B65" s="52"/>
      <c r="C65" s="52"/>
      <c r="D65" s="48">
        <v>151.69999999999999</v>
      </c>
      <c r="E65" s="47"/>
      <c r="F65" s="47"/>
      <c r="G65" s="47"/>
      <c r="H65" s="47"/>
      <c r="I65" s="47"/>
    </row>
    <row r="66" spans="1:9" ht="21.75" customHeight="1" x14ac:dyDescent="0.25">
      <c r="A66" s="51" t="s">
        <v>173</v>
      </c>
      <c r="B66" s="52"/>
      <c r="C66" s="52"/>
      <c r="D66" s="48">
        <v>674.7</v>
      </c>
      <c r="E66" s="47"/>
      <c r="F66" s="47"/>
      <c r="G66" s="47"/>
      <c r="H66" s="47"/>
      <c r="I66" s="47"/>
    </row>
    <row r="67" spans="1:9" ht="19.5" customHeight="1" x14ac:dyDescent="0.25">
      <c r="A67" s="51" t="s">
        <v>120</v>
      </c>
      <c r="B67" s="52"/>
      <c r="C67" s="52"/>
      <c r="D67" s="48">
        <v>800273.2</v>
      </c>
      <c r="E67" s="47"/>
      <c r="F67" s="47"/>
      <c r="G67" s="47"/>
      <c r="H67" s="47"/>
      <c r="I67" s="47"/>
    </row>
    <row r="68" spans="1:9" ht="65.25" customHeight="1" x14ac:dyDescent="0.25">
      <c r="A68" s="51" t="s">
        <v>117</v>
      </c>
      <c r="B68" s="52"/>
      <c r="C68" s="52"/>
      <c r="D68" s="48">
        <v>240466.7</v>
      </c>
      <c r="E68" s="47"/>
      <c r="F68" s="47"/>
      <c r="G68" s="47"/>
      <c r="H68" s="47"/>
      <c r="I68" s="47"/>
    </row>
    <row r="69" spans="1:9" ht="47.25" customHeight="1" x14ac:dyDescent="0.25">
      <c r="A69" s="51" t="s">
        <v>118</v>
      </c>
      <c r="B69" s="52"/>
      <c r="C69" s="52"/>
      <c r="D69" s="48">
        <v>23998</v>
      </c>
      <c r="E69" s="47"/>
      <c r="F69" s="47"/>
      <c r="G69" s="47"/>
      <c r="H69" s="47"/>
      <c r="I69" s="47"/>
    </row>
    <row r="70" spans="1:9" ht="31.5" customHeight="1" x14ac:dyDescent="0.25">
      <c r="A70" s="51" t="s">
        <v>119</v>
      </c>
      <c r="B70" s="52"/>
      <c r="C70" s="52"/>
      <c r="D70" s="48">
        <v>2627.8</v>
      </c>
      <c r="E70" s="47"/>
      <c r="F70" s="47"/>
      <c r="G70" s="47"/>
      <c r="H70" s="47"/>
      <c r="I70" s="47"/>
    </row>
    <row r="71" spans="1:9" x14ac:dyDescent="0.25">
      <c r="A71" s="69" t="s">
        <v>12</v>
      </c>
      <c r="B71" s="70"/>
      <c r="C71" s="71"/>
      <c r="D71" s="49">
        <f>D73-D5+D72-D7</f>
        <v>12404100.562890001</v>
      </c>
      <c r="E71" s="45"/>
      <c r="F71" s="30" t="s">
        <v>35</v>
      </c>
    </row>
    <row r="72" spans="1:9" x14ac:dyDescent="0.25">
      <c r="A72" s="69" t="s">
        <v>13</v>
      </c>
      <c r="B72" s="70"/>
      <c r="C72" s="71"/>
      <c r="D72" s="49">
        <f>B116+'Муниципальные районы'!P43</f>
        <v>9022388.962890001</v>
      </c>
      <c r="E72" s="45"/>
    </row>
    <row r="73" spans="1:9" x14ac:dyDescent="0.25">
      <c r="A73" s="56" t="s">
        <v>112</v>
      </c>
      <c r="B73" s="57"/>
      <c r="C73" s="58"/>
      <c r="D73" s="9">
        <f>9629228.3-D76</f>
        <v>8791790</v>
      </c>
      <c r="E73" s="23"/>
    </row>
    <row r="74" spans="1:9" x14ac:dyDescent="0.25">
      <c r="A74" s="53" t="s">
        <v>14</v>
      </c>
      <c r="B74" s="54"/>
      <c r="C74" s="55"/>
      <c r="D74" s="9"/>
      <c r="E74" s="23"/>
    </row>
    <row r="75" spans="1:9" x14ac:dyDescent="0.25">
      <c r="A75" s="53" t="s">
        <v>15</v>
      </c>
      <c r="B75" s="54"/>
      <c r="C75" s="55"/>
      <c r="D75" s="50">
        <v>2276381.9</v>
      </c>
      <c r="E75" s="23"/>
    </row>
    <row r="76" spans="1:9" ht="79.5" customHeight="1" x14ac:dyDescent="0.25">
      <c r="A76" s="53" t="s">
        <v>174</v>
      </c>
      <c r="B76" s="54"/>
      <c r="C76" s="55"/>
      <c r="D76" s="50">
        <v>837438.3</v>
      </c>
      <c r="E76" s="23"/>
    </row>
    <row r="77" spans="1:9" x14ac:dyDescent="0.25">
      <c r="A77" s="56" t="s">
        <v>175</v>
      </c>
      <c r="B77" s="57"/>
      <c r="C77" s="58"/>
      <c r="D77" s="9">
        <v>9629228.3000000007</v>
      </c>
      <c r="E77" s="23"/>
    </row>
    <row r="78" spans="1:9" x14ac:dyDescent="0.25">
      <c r="A78" s="24"/>
      <c r="B78" s="25"/>
      <c r="C78" s="25"/>
      <c r="D78" s="23"/>
      <c r="E78" s="23"/>
    </row>
    <row r="79" spans="1:9" x14ac:dyDescent="0.25">
      <c r="A79" s="26" t="s">
        <v>16</v>
      </c>
      <c r="B79" s="11"/>
      <c r="C79" s="11"/>
      <c r="D79" s="12"/>
      <c r="E79" s="12"/>
    </row>
    <row r="80" spans="1:9" ht="15" customHeight="1" x14ac:dyDescent="0.25">
      <c r="A80" s="62" t="s">
        <v>17</v>
      </c>
      <c r="B80" s="64" t="s">
        <v>2</v>
      </c>
      <c r="C80" s="72" t="s">
        <v>3</v>
      </c>
      <c r="D80" s="73"/>
      <c r="E80" s="74"/>
    </row>
    <row r="81" spans="1:5" ht="90" customHeight="1" x14ac:dyDescent="0.25">
      <c r="A81" s="63"/>
      <c r="B81" s="65"/>
      <c r="C81" s="46" t="s">
        <v>4</v>
      </c>
      <c r="D81" s="46" t="s">
        <v>5</v>
      </c>
      <c r="E81" s="27" t="s">
        <v>33</v>
      </c>
    </row>
    <row r="82" spans="1:5" x14ac:dyDescent="0.25">
      <c r="A82" s="13" t="s">
        <v>76</v>
      </c>
      <c r="B82" s="38">
        <v>19493.30168</v>
      </c>
      <c r="C82" s="38">
        <v>11949.07308</v>
      </c>
      <c r="D82" s="38">
        <v>3417.6096899999998</v>
      </c>
      <c r="E82" s="38">
        <v>1027.4509700000001</v>
      </c>
    </row>
    <row r="83" spans="1:5" x14ac:dyDescent="0.25">
      <c r="A83" s="13" t="s">
        <v>77</v>
      </c>
      <c r="B83" s="38">
        <v>12305.810359999999</v>
      </c>
      <c r="C83" s="38">
        <v>8949.84159</v>
      </c>
      <c r="D83" s="38">
        <v>3183.4229300000002</v>
      </c>
      <c r="E83" s="38"/>
    </row>
    <row r="84" spans="1:5" x14ac:dyDescent="0.25">
      <c r="A84" s="13" t="s">
        <v>78</v>
      </c>
      <c r="B84" s="38">
        <v>20831.854299999999</v>
      </c>
      <c r="C84" s="38">
        <v>15870.86587</v>
      </c>
      <c r="D84" s="38">
        <v>2972.0034099999998</v>
      </c>
      <c r="E84" s="38"/>
    </row>
    <row r="85" spans="1:5" x14ac:dyDescent="0.25">
      <c r="A85" s="13" t="s">
        <v>79</v>
      </c>
      <c r="B85" s="38">
        <v>107236.07664</v>
      </c>
      <c r="C85" s="38">
        <v>30821.836719999999</v>
      </c>
      <c r="D85" s="38">
        <v>5713.7999399999999</v>
      </c>
      <c r="E85" s="38">
        <v>58.5</v>
      </c>
    </row>
    <row r="86" spans="1:5" ht="30" x14ac:dyDescent="0.25">
      <c r="A86" s="13" t="s">
        <v>80</v>
      </c>
      <c r="B86" s="38">
        <v>264309.08760999999</v>
      </c>
      <c r="C86" s="38">
        <v>5138.4594299999999</v>
      </c>
      <c r="D86" s="38">
        <v>1289.6025500000001</v>
      </c>
      <c r="E86" s="38">
        <v>4296.4930000000004</v>
      </c>
    </row>
    <row r="87" spans="1:5" x14ac:dyDescent="0.25">
      <c r="A87" s="13" t="s">
        <v>81</v>
      </c>
      <c r="B87" s="38">
        <v>15279.32331</v>
      </c>
      <c r="C87" s="38">
        <v>6379.5959599999996</v>
      </c>
      <c r="D87" s="38">
        <v>2018.2421899999999</v>
      </c>
      <c r="E87" s="38"/>
    </row>
    <row r="88" spans="1:5" x14ac:dyDescent="0.25">
      <c r="A88" s="13" t="s">
        <v>82</v>
      </c>
      <c r="B88" s="38">
        <v>2412.0941699999998</v>
      </c>
      <c r="C88" s="38">
        <v>1762.49668</v>
      </c>
      <c r="D88" s="38">
        <v>476.31153</v>
      </c>
      <c r="E88" s="38"/>
    </row>
    <row r="89" spans="1:5" ht="30" x14ac:dyDescent="0.25">
      <c r="A89" s="13" t="s">
        <v>83</v>
      </c>
      <c r="B89" s="38">
        <v>1327045.3923599999</v>
      </c>
      <c r="C89" s="38">
        <v>7998.8892599999999</v>
      </c>
      <c r="D89" s="38">
        <v>1864.52262</v>
      </c>
      <c r="E89" s="38">
        <v>175.68780000000001</v>
      </c>
    </row>
    <row r="90" spans="1:5" x14ac:dyDescent="0.25">
      <c r="A90" s="13" t="s">
        <v>84</v>
      </c>
      <c r="B90" s="38">
        <v>50436.965349999999</v>
      </c>
      <c r="C90" s="38">
        <v>9606.06718</v>
      </c>
      <c r="D90" s="38">
        <v>5108.6755800000001</v>
      </c>
      <c r="E90" s="38"/>
    </row>
    <row r="91" spans="1:5" x14ac:dyDescent="0.25">
      <c r="A91" s="13" t="s">
        <v>85</v>
      </c>
      <c r="B91" s="38">
        <v>255449.77121000001</v>
      </c>
      <c r="C91" s="38">
        <v>10404.524460000001</v>
      </c>
      <c r="D91" s="38">
        <v>3145.9215300000001</v>
      </c>
      <c r="E91" s="38">
        <v>41450.425179999998</v>
      </c>
    </row>
    <row r="92" spans="1:5" x14ac:dyDescent="0.25">
      <c r="A92" s="13" t="s">
        <v>86</v>
      </c>
      <c r="B92" s="38">
        <v>418123.23222000001</v>
      </c>
      <c r="C92" s="38">
        <v>5512.8095300000004</v>
      </c>
      <c r="D92" s="38">
        <v>1660.7861</v>
      </c>
      <c r="E92" s="38">
        <v>1125.12339</v>
      </c>
    </row>
    <row r="93" spans="1:5" x14ac:dyDescent="0.25">
      <c r="A93" s="13" t="s">
        <v>87</v>
      </c>
      <c r="B93" s="38">
        <v>944659.86916</v>
      </c>
      <c r="C93" s="38">
        <v>27515.821059999998</v>
      </c>
      <c r="D93" s="38">
        <v>6268.5494600000002</v>
      </c>
      <c r="E93" s="38">
        <v>310377.82643000002</v>
      </c>
    </row>
    <row r="94" spans="1:5" ht="30" x14ac:dyDescent="0.25">
      <c r="A94" s="13" t="s">
        <v>88</v>
      </c>
      <c r="B94" s="38">
        <v>842510.96111000003</v>
      </c>
      <c r="C94" s="38">
        <v>24662.44083</v>
      </c>
      <c r="D94" s="38">
        <v>8256.74791</v>
      </c>
      <c r="E94" s="38">
        <v>586842.60322000005</v>
      </c>
    </row>
    <row r="95" spans="1:5" x14ac:dyDescent="0.25">
      <c r="A95" s="13" t="s">
        <v>89</v>
      </c>
      <c r="B95" s="38">
        <v>96626.306649999999</v>
      </c>
      <c r="C95" s="38">
        <v>2231.5921899999998</v>
      </c>
      <c r="D95" s="38">
        <v>453.45026999999999</v>
      </c>
      <c r="E95" s="38"/>
    </row>
    <row r="96" spans="1:5" x14ac:dyDescent="0.25">
      <c r="A96" s="13" t="s">
        <v>90</v>
      </c>
      <c r="B96" s="38">
        <v>133163.43797999999</v>
      </c>
      <c r="C96" s="38">
        <v>60248.721440000001</v>
      </c>
      <c r="D96" s="38">
        <v>16527.856970000001</v>
      </c>
      <c r="E96" s="38">
        <v>587.62904000000003</v>
      </c>
    </row>
    <row r="97" spans="1:5" x14ac:dyDescent="0.25">
      <c r="A97" s="13" t="s">
        <v>91</v>
      </c>
      <c r="B97" s="38">
        <v>26720.288130000001</v>
      </c>
      <c r="C97" s="38">
        <v>3278.4770400000002</v>
      </c>
      <c r="D97" s="38">
        <v>725.34767999999997</v>
      </c>
      <c r="E97" s="38"/>
    </row>
    <row r="98" spans="1:5" ht="30" x14ac:dyDescent="0.25">
      <c r="A98" s="13" t="s">
        <v>92</v>
      </c>
      <c r="B98" s="38">
        <v>10345.56048</v>
      </c>
      <c r="C98" s="38">
        <v>3858.2029400000001</v>
      </c>
      <c r="D98" s="38">
        <v>1161.04494</v>
      </c>
      <c r="E98" s="38"/>
    </row>
    <row r="99" spans="1:5" x14ac:dyDescent="0.25">
      <c r="A99" s="13" t="s">
        <v>93</v>
      </c>
      <c r="B99" s="38">
        <v>49108.631479999996</v>
      </c>
      <c r="C99" s="38">
        <v>19638.152760000001</v>
      </c>
      <c r="D99" s="38">
        <v>6146.7856700000002</v>
      </c>
      <c r="E99" s="38">
        <v>16214.491819999999</v>
      </c>
    </row>
    <row r="100" spans="1:5" x14ac:dyDescent="0.25">
      <c r="A100" s="13" t="s">
        <v>94</v>
      </c>
      <c r="B100" s="38">
        <v>17306.79074</v>
      </c>
      <c r="C100" s="38">
        <v>2175.9561800000001</v>
      </c>
      <c r="D100" s="38">
        <v>746.86249999999995</v>
      </c>
      <c r="E100" s="38"/>
    </row>
    <row r="101" spans="1:5" x14ac:dyDescent="0.25">
      <c r="A101" s="13" t="s">
        <v>95</v>
      </c>
      <c r="B101" s="38">
        <v>487013.91457999998</v>
      </c>
      <c r="C101" s="38">
        <v>10572.32072</v>
      </c>
      <c r="D101" s="38">
        <v>2446.8799199999999</v>
      </c>
      <c r="E101" s="38"/>
    </row>
    <row r="102" spans="1:5" ht="30" x14ac:dyDescent="0.25">
      <c r="A102" s="13" t="s">
        <v>96</v>
      </c>
      <c r="B102" s="38">
        <v>27928.26959</v>
      </c>
      <c r="C102" s="38">
        <v>14487.40669</v>
      </c>
      <c r="D102" s="38">
        <v>4309.0093800000004</v>
      </c>
      <c r="E102" s="38"/>
    </row>
    <row r="103" spans="1:5" x14ac:dyDescent="0.25">
      <c r="A103" s="13" t="s">
        <v>97</v>
      </c>
      <c r="B103" s="38">
        <v>4424.3128100000004</v>
      </c>
      <c r="C103" s="38">
        <v>3339.20964</v>
      </c>
      <c r="D103" s="38">
        <v>760.49541999999997</v>
      </c>
      <c r="E103" s="38"/>
    </row>
    <row r="104" spans="1:5" x14ac:dyDescent="0.25">
      <c r="A104" s="13" t="s">
        <v>98</v>
      </c>
      <c r="B104" s="38">
        <v>2213.02502</v>
      </c>
      <c r="C104" s="38">
        <v>1489.6742999999999</v>
      </c>
      <c r="D104" s="38">
        <v>476.01396</v>
      </c>
      <c r="E104" s="38"/>
    </row>
    <row r="105" spans="1:5" x14ac:dyDescent="0.25">
      <c r="A105" s="13" t="s">
        <v>99</v>
      </c>
      <c r="B105" s="38">
        <v>3658.0019000000002</v>
      </c>
      <c r="C105" s="38">
        <v>2593.0328199999999</v>
      </c>
      <c r="D105" s="38">
        <v>781.26606000000004</v>
      </c>
      <c r="E105" s="38"/>
    </row>
    <row r="106" spans="1:5" x14ac:dyDescent="0.25">
      <c r="A106" s="13" t="s">
        <v>100</v>
      </c>
      <c r="B106" s="38">
        <v>4063.6038100000001</v>
      </c>
      <c r="C106" s="38">
        <v>3010.6704</v>
      </c>
      <c r="D106" s="38">
        <v>897.84858999999994</v>
      </c>
      <c r="E106" s="38"/>
    </row>
    <row r="107" spans="1:5" x14ac:dyDescent="0.25">
      <c r="A107" s="13" t="s">
        <v>101</v>
      </c>
      <c r="B107" s="38">
        <v>1583776.58402</v>
      </c>
      <c r="C107" s="38">
        <v>23744.14083</v>
      </c>
      <c r="D107" s="38">
        <v>5725.3068899999998</v>
      </c>
      <c r="E107" s="38">
        <v>26.004999999999999</v>
      </c>
    </row>
    <row r="108" spans="1:5" ht="30" x14ac:dyDescent="0.25">
      <c r="A108" s="13" t="s">
        <v>102</v>
      </c>
      <c r="B108" s="38">
        <v>556.42228</v>
      </c>
      <c r="C108" s="38">
        <v>396.87423999999999</v>
      </c>
      <c r="D108" s="38">
        <v>148.06273999999999</v>
      </c>
      <c r="E108" s="38"/>
    </row>
    <row r="109" spans="1:5" x14ac:dyDescent="0.25">
      <c r="A109" s="13" t="s">
        <v>103</v>
      </c>
      <c r="B109" s="38">
        <v>165703.36890999999</v>
      </c>
      <c r="C109" s="38">
        <v>2981.2926299999999</v>
      </c>
      <c r="D109" s="38">
        <v>590.67025000000001</v>
      </c>
      <c r="E109" s="38">
        <v>2157.8532</v>
      </c>
    </row>
    <row r="110" spans="1:5" x14ac:dyDescent="0.25">
      <c r="A110" s="13" t="s">
        <v>104</v>
      </c>
      <c r="B110" s="38">
        <v>26139.291659999999</v>
      </c>
      <c r="C110" s="38">
        <v>16948.36073</v>
      </c>
      <c r="D110" s="38">
        <v>3586.3103099999998</v>
      </c>
      <c r="E110" s="38"/>
    </row>
    <row r="111" spans="1:5" x14ac:dyDescent="0.25">
      <c r="A111" s="13" t="s">
        <v>105</v>
      </c>
      <c r="B111" s="38">
        <v>45920.135150000002</v>
      </c>
      <c r="C111" s="38">
        <v>1782.18048</v>
      </c>
      <c r="D111" s="38">
        <v>276.44198</v>
      </c>
      <c r="E111" s="38"/>
    </row>
    <row r="112" spans="1:5" x14ac:dyDescent="0.25">
      <c r="A112" s="13" t="s">
        <v>106</v>
      </c>
      <c r="B112" s="38">
        <v>696.53520000000003</v>
      </c>
      <c r="C112" s="38">
        <v>432.58739000000003</v>
      </c>
      <c r="D112" s="38">
        <v>130.64178999999999</v>
      </c>
      <c r="E112" s="38"/>
    </row>
    <row r="113" spans="1:5" ht="30" x14ac:dyDescent="0.25">
      <c r="A113" s="13" t="s">
        <v>107</v>
      </c>
      <c r="B113" s="38">
        <v>9897.3286200000002</v>
      </c>
      <c r="C113" s="38">
        <v>6420.4207100000003</v>
      </c>
      <c r="D113" s="38">
        <v>1931.50134</v>
      </c>
      <c r="E113" s="38"/>
    </row>
    <row r="114" spans="1:5" ht="30" x14ac:dyDescent="0.25">
      <c r="A114" s="13" t="s">
        <v>108</v>
      </c>
      <c r="B114" s="38">
        <v>5736.4890500000001</v>
      </c>
      <c r="C114" s="38">
        <v>2344.7471700000001</v>
      </c>
      <c r="D114" s="38">
        <v>128.14905999999999</v>
      </c>
      <c r="E114" s="38"/>
    </row>
    <row r="115" spans="1:5" ht="30" x14ac:dyDescent="0.25">
      <c r="A115" s="13" t="s">
        <v>109</v>
      </c>
      <c r="B115" s="38">
        <v>26419.40727</v>
      </c>
      <c r="C115" s="38">
        <v>4862.8081899999997</v>
      </c>
      <c r="D115" s="38">
        <v>1303.0002199999999</v>
      </c>
      <c r="E115" s="38">
        <v>100</v>
      </c>
    </row>
    <row r="116" spans="1:5" x14ac:dyDescent="0.25">
      <c r="A116" s="28" t="s">
        <v>2</v>
      </c>
      <c r="B116" s="39">
        <v>7007511.4448100002</v>
      </c>
      <c r="C116" s="39">
        <v>353409.55114</v>
      </c>
      <c r="D116" s="39">
        <v>94629.141380000001</v>
      </c>
      <c r="E116" s="39">
        <v>964440.08904999995</v>
      </c>
    </row>
  </sheetData>
  <mergeCells count="78">
    <mergeCell ref="A1:D1"/>
    <mergeCell ref="A2:D2"/>
    <mergeCell ref="A5:C5"/>
    <mergeCell ref="A73:C73"/>
    <mergeCell ref="A80:A81"/>
    <mergeCell ref="B80:B81"/>
    <mergeCell ref="A6:C6"/>
    <mergeCell ref="A8:C8"/>
    <mergeCell ref="A9:C9"/>
    <mergeCell ref="A71:C71"/>
    <mergeCell ref="A72:C72"/>
    <mergeCell ref="A74:C74"/>
    <mergeCell ref="A75:C75"/>
    <mergeCell ref="C80:E80"/>
    <mergeCell ref="A10:C10"/>
    <mergeCell ref="A7:C7"/>
    <mergeCell ref="A67:C67"/>
    <mergeCell ref="A14:C14"/>
    <mergeCell ref="A15:C15"/>
    <mergeCell ref="A16:C16"/>
    <mergeCell ref="A11:C11"/>
    <mergeCell ref="A12:C12"/>
    <mergeCell ref="A13:C13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8:C68"/>
    <mergeCell ref="A69:C69"/>
    <mergeCell ref="A70:C70"/>
    <mergeCell ref="A76:C76"/>
    <mergeCell ref="A77:C77"/>
  </mergeCells>
  <pageMargins left="0.70866141732283472" right="0.3" top="0.4" bottom="0.41" header="0.17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39.28515625" customWidth="1"/>
    <col min="2" max="2" width="13.140625" customWidth="1"/>
    <col min="3" max="3" width="14.7109375" customWidth="1"/>
    <col min="4" max="4" width="14" customWidth="1"/>
    <col min="5" max="5" width="16" customWidth="1"/>
    <col min="6" max="6" width="13.85546875" customWidth="1"/>
    <col min="7" max="7" width="14.28515625" customWidth="1"/>
    <col min="8" max="8" width="14.140625" customWidth="1"/>
    <col min="9" max="9" width="14.5703125" customWidth="1"/>
    <col min="10" max="10" width="12.7109375" customWidth="1"/>
    <col min="11" max="11" width="11" customWidth="1"/>
    <col min="12" max="12" width="15" customWidth="1"/>
    <col min="13" max="13" width="13.85546875" customWidth="1"/>
    <col min="14" max="14" width="14" customWidth="1"/>
    <col min="15" max="15" width="15" customWidth="1"/>
    <col min="16" max="16" width="12.28515625" customWidth="1"/>
  </cols>
  <sheetData>
    <row r="1" spans="1:20" s="18" customFormat="1" ht="15.75" x14ac:dyDescent="0.25">
      <c r="A1" s="21"/>
      <c r="C1" s="19" t="s">
        <v>8</v>
      </c>
    </row>
    <row r="2" spans="1:20" x14ac:dyDescent="0.25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1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5" x14ac:dyDescent="0.25">
      <c r="A4" s="35" t="s">
        <v>36</v>
      </c>
      <c r="B4" s="40"/>
      <c r="C4" s="40">
        <v>16655.330000000002</v>
      </c>
      <c r="D4" s="40">
        <v>15663.25</v>
      </c>
      <c r="E4" s="40">
        <v>3863</v>
      </c>
      <c r="F4" s="40">
        <v>464</v>
      </c>
      <c r="G4" s="40">
        <v>23227.083330000001</v>
      </c>
      <c r="H4" s="40">
        <v>8210.5</v>
      </c>
      <c r="I4" s="40">
        <v>8500</v>
      </c>
      <c r="J4" s="40">
        <v>10790.583329999999</v>
      </c>
      <c r="K4" s="40">
        <v>5414</v>
      </c>
      <c r="L4" s="40">
        <v>49438.249989999997</v>
      </c>
      <c r="M4" s="40">
        <v>231.16666000000001</v>
      </c>
      <c r="N4" s="40">
        <v>14002.833000000001</v>
      </c>
      <c r="O4" s="40">
        <v>20000</v>
      </c>
      <c r="P4" s="41">
        <v>176459.99630999999</v>
      </c>
      <c r="Q4" s="34"/>
      <c r="R4" s="34"/>
      <c r="S4" s="34"/>
      <c r="T4" s="34"/>
    </row>
    <row r="5" spans="1:20" ht="45" x14ac:dyDescent="0.25">
      <c r="A5" s="35" t="s">
        <v>37</v>
      </c>
      <c r="B5" s="40">
        <v>1319.425</v>
      </c>
      <c r="C5" s="40">
        <v>6738.4209199999996</v>
      </c>
      <c r="D5" s="40">
        <v>10104</v>
      </c>
      <c r="E5" s="40">
        <v>1149.8979999999999</v>
      </c>
      <c r="F5" s="40">
        <v>400</v>
      </c>
      <c r="G5" s="40">
        <v>39980.896930000003</v>
      </c>
      <c r="H5" s="40">
        <v>15000</v>
      </c>
      <c r="I5" s="40">
        <v>1441.923</v>
      </c>
      <c r="J5" s="40">
        <v>92624.563330000004</v>
      </c>
      <c r="K5" s="40">
        <v>2977</v>
      </c>
      <c r="L5" s="40"/>
      <c r="M5" s="40"/>
      <c r="N5" s="40">
        <v>4210</v>
      </c>
      <c r="O5" s="40">
        <v>6539.9</v>
      </c>
      <c r="P5" s="41">
        <v>182486.02718</v>
      </c>
      <c r="Q5" s="34"/>
      <c r="R5" s="34"/>
      <c r="S5" s="34"/>
      <c r="T5" s="34"/>
    </row>
    <row r="6" spans="1:20" ht="60" x14ac:dyDescent="0.25">
      <c r="A6" s="35" t="s">
        <v>38</v>
      </c>
      <c r="B6" s="40">
        <v>50249.507149999998</v>
      </c>
      <c r="C6" s="40">
        <v>38899.381000000001</v>
      </c>
      <c r="D6" s="40">
        <v>10000</v>
      </c>
      <c r="E6" s="40">
        <v>7400</v>
      </c>
      <c r="F6" s="40"/>
      <c r="G6" s="40">
        <v>16397.833330000001</v>
      </c>
      <c r="H6" s="40">
        <v>20836.22</v>
      </c>
      <c r="I6" s="40">
        <v>3700</v>
      </c>
      <c r="J6" s="40">
        <v>20295.557000000001</v>
      </c>
      <c r="K6" s="40">
        <v>5250</v>
      </c>
      <c r="L6" s="40">
        <v>12338.25</v>
      </c>
      <c r="M6" s="40">
        <v>7458.8333300000004</v>
      </c>
      <c r="N6" s="40">
        <v>5900</v>
      </c>
      <c r="O6" s="40">
        <v>20775.513999999999</v>
      </c>
      <c r="P6" s="41">
        <v>219501.09581</v>
      </c>
      <c r="Q6" s="34"/>
      <c r="R6" s="34"/>
      <c r="S6" s="34"/>
      <c r="T6" s="34"/>
    </row>
    <row r="7" spans="1:20" ht="135" x14ac:dyDescent="0.25">
      <c r="A7" s="35" t="s">
        <v>39</v>
      </c>
      <c r="B7" s="40"/>
      <c r="C7" s="40">
        <v>2553.6082000000001</v>
      </c>
      <c r="D7" s="40">
        <v>3479.8307500000001</v>
      </c>
      <c r="E7" s="40"/>
      <c r="F7" s="40"/>
      <c r="G7" s="40">
        <v>1320</v>
      </c>
      <c r="H7" s="40"/>
      <c r="I7" s="40"/>
      <c r="J7" s="40">
        <v>55</v>
      </c>
      <c r="K7" s="40"/>
      <c r="L7" s="40">
        <v>360.14803999999998</v>
      </c>
      <c r="M7" s="40"/>
      <c r="N7" s="40"/>
      <c r="O7" s="40"/>
      <c r="P7" s="41">
        <v>7768.5869899999998</v>
      </c>
      <c r="Q7" s="34"/>
      <c r="R7" s="34"/>
      <c r="S7" s="34"/>
      <c r="T7" s="34"/>
    </row>
    <row r="8" spans="1:20" ht="105" x14ac:dyDescent="0.25">
      <c r="A8" s="35" t="s">
        <v>40</v>
      </c>
      <c r="B8" s="40">
        <v>90</v>
      </c>
      <c r="C8" s="40">
        <v>54.6</v>
      </c>
      <c r="D8" s="40"/>
      <c r="E8" s="40"/>
      <c r="F8" s="40"/>
      <c r="G8" s="40">
        <v>41.166670000000003</v>
      </c>
      <c r="H8" s="40"/>
      <c r="I8" s="40">
        <v>22.3</v>
      </c>
      <c r="J8" s="40"/>
      <c r="K8" s="40"/>
      <c r="L8" s="40"/>
      <c r="M8" s="40"/>
      <c r="N8" s="40"/>
      <c r="O8" s="40"/>
      <c r="P8" s="41">
        <v>208.06666999999999</v>
      </c>
      <c r="Q8" s="34"/>
      <c r="R8" s="34"/>
      <c r="S8" s="34"/>
      <c r="T8" s="34"/>
    </row>
    <row r="9" spans="1:20" ht="90" x14ac:dyDescent="0.25">
      <c r="A9" s="35" t="s">
        <v>41</v>
      </c>
      <c r="B9" s="40"/>
      <c r="C9" s="40">
        <v>4485.83</v>
      </c>
      <c r="D9" s="40">
        <v>652.75</v>
      </c>
      <c r="E9" s="40">
        <v>573</v>
      </c>
      <c r="F9" s="40">
        <v>146.166</v>
      </c>
      <c r="G9" s="40">
        <v>655.41665999999998</v>
      </c>
      <c r="H9" s="40"/>
      <c r="I9" s="40"/>
      <c r="J9" s="40"/>
      <c r="K9" s="40"/>
      <c r="L9" s="40">
        <v>535.16665999999998</v>
      </c>
      <c r="M9" s="40">
        <v>252.33332999999999</v>
      </c>
      <c r="N9" s="40"/>
      <c r="O9" s="40">
        <v>172.8</v>
      </c>
      <c r="P9" s="41">
        <v>7473.4626500000004</v>
      </c>
      <c r="Q9" s="34"/>
      <c r="R9" s="34"/>
      <c r="S9" s="34"/>
      <c r="T9" s="34"/>
    </row>
    <row r="10" spans="1:20" ht="105" x14ac:dyDescent="0.25">
      <c r="A10" s="35" t="s">
        <v>42</v>
      </c>
      <c r="B10" s="40">
        <v>1000</v>
      </c>
      <c r="C10" s="40">
        <v>371.68401</v>
      </c>
      <c r="D10" s="40">
        <v>186.8</v>
      </c>
      <c r="E10" s="40">
        <v>101.9</v>
      </c>
      <c r="F10" s="40"/>
      <c r="G10" s="40">
        <v>93.415999999999997</v>
      </c>
      <c r="H10" s="40">
        <v>65</v>
      </c>
      <c r="I10" s="40">
        <v>98</v>
      </c>
      <c r="J10" s="40">
        <v>88</v>
      </c>
      <c r="K10" s="40">
        <v>89.186999999999998</v>
      </c>
      <c r="L10" s="40">
        <v>63</v>
      </c>
      <c r="M10" s="40">
        <v>91.14</v>
      </c>
      <c r="N10" s="40">
        <v>92.275000000000006</v>
      </c>
      <c r="O10" s="40">
        <v>117.18</v>
      </c>
      <c r="P10" s="41">
        <v>2457.5820100000001</v>
      </c>
      <c r="Q10" s="34"/>
      <c r="R10" s="34"/>
      <c r="S10" s="34"/>
      <c r="T10" s="34"/>
    </row>
    <row r="11" spans="1:20" ht="90" x14ac:dyDescent="0.25">
      <c r="A11" s="35" t="s">
        <v>43</v>
      </c>
      <c r="B11" s="40">
        <v>3756.91</v>
      </c>
      <c r="C11" s="40">
        <v>959.495</v>
      </c>
      <c r="D11" s="40">
        <v>230</v>
      </c>
      <c r="E11" s="40">
        <v>184</v>
      </c>
      <c r="F11" s="40">
        <v>40</v>
      </c>
      <c r="G11" s="40">
        <v>245</v>
      </c>
      <c r="H11" s="40">
        <v>116.25</v>
      </c>
      <c r="I11" s="40">
        <v>48</v>
      </c>
      <c r="J11" s="40">
        <v>593.75</v>
      </c>
      <c r="K11" s="40">
        <v>40.362000000000002</v>
      </c>
      <c r="L11" s="40">
        <v>50</v>
      </c>
      <c r="M11" s="40">
        <v>192.55</v>
      </c>
      <c r="N11" s="40">
        <v>267.03289999999998</v>
      </c>
      <c r="O11" s="40">
        <v>312.00103999999999</v>
      </c>
      <c r="P11" s="41">
        <v>7035.3509400000003</v>
      </c>
      <c r="Q11" s="34"/>
      <c r="R11" s="34"/>
      <c r="S11" s="34"/>
      <c r="T11" s="34"/>
    </row>
    <row r="12" spans="1:20" ht="135" x14ac:dyDescent="0.25">
      <c r="A12" s="35" t="s">
        <v>44</v>
      </c>
      <c r="B12" s="40">
        <v>23195.084500000001</v>
      </c>
      <c r="C12" s="40">
        <v>1329.99027</v>
      </c>
      <c r="D12" s="40">
        <v>40</v>
      </c>
      <c r="E12" s="40"/>
      <c r="F12" s="40"/>
      <c r="G12" s="40"/>
      <c r="H12" s="40"/>
      <c r="I12" s="40"/>
      <c r="J12" s="40">
        <v>100</v>
      </c>
      <c r="K12" s="40"/>
      <c r="L12" s="40"/>
      <c r="M12" s="40"/>
      <c r="N12" s="40"/>
      <c r="O12" s="40"/>
      <c r="P12" s="41">
        <v>24665.074769999999</v>
      </c>
      <c r="Q12" s="34"/>
      <c r="R12" s="34"/>
      <c r="S12" s="34"/>
      <c r="T12" s="34"/>
    </row>
    <row r="13" spans="1:20" ht="120" x14ac:dyDescent="0.25">
      <c r="A13" s="35" t="s">
        <v>45</v>
      </c>
      <c r="B13" s="40"/>
      <c r="C13" s="40">
        <v>4586.0249999999996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>
        <v>4586.0249999999996</v>
      </c>
      <c r="Q13" s="34"/>
      <c r="R13" s="34"/>
      <c r="S13" s="34"/>
      <c r="T13" s="34"/>
    </row>
    <row r="14" spans="1:20" ht="120" x14ac:dyDescent="0.25">
      <c r="A14" s="35" t="s">
        <v>46</v>
      </c>
      <c r="B14" s="40">
        <v>150</v>
      </c>
      <c r="C14" s="40">
        <v>412.94502</v>
      </c>
      <c r="D14" s="40"/>
      <c r="E14" s="40"/>
      <c r="F14" s="40"/>
      <c r="G14" s="40">
        <v>40</v>
      </c>
      <c r="H14" s="40"/>
      <c r="I14" s="40"/>
      <c r="J14" s="40">
        <v>33.302999999999997</v>
      </c>
      <c r="K14" s="40"/>
      <c r="L14" s="40"/>
      <c r="M14" s="40"/>
      <c r="N14" s="40"/>
      <c r="O14" s="40"/>
      <c r="P14" s="41">
        <v>636.24802</v>
      </c>
      <c r="Q14" s="34"/>
      <c r="R14" s="34"/>
      <c r="S14" s="34"/>
      <c r="T14" s="34"/>
    </row>
    <row r="15" spans="1:20" ht="390" x14ac:dyDescent="0.25">
      <c r="A15" s="35" t="s">
        <v>47</v>
      </c>
      <c r="B15" s="40">
        <v>19800</v>
      </c>
      <c r="C15" s="40">
        <v>12757.13848</v>
      </c>
      <c r="D15" s="40">
        <v>2700</v>
      </c>
      <c r="E15" s="40">
        <v>1764.20697</v>
      </c>
      <c r="F15" s="40"/>
      <c r="G15" s="40">
        <v>3803.25</v>
      </c>
      <c r="H15" s="40">
        <v>1364.14</v>
      </c>
      <c r="I15" s="40">
        <v>215</v>
      </c>
      <c r="J15" s="40">
        <v>4166</v>
      </c>
      <c r="K15" s="40">
        <v>1200</v>
      </c>
      <c r="L15" s="40">
        <v>1963.8330000000001</v>
      </c>
      <c r="M15" s="40">
        <v>1200</v>
      </c>
      <c r="N15" s="40">
        <v>1550</v>
      </c>
      <c r="O15" s="40">
        <v>2700</v>
      </c>
      <c r="P15" s="41">
        <v>55183.568449999999</v>
      </c>
      <c r="Q15" s="34"/>
      <c r="R15" s="34"/>
      <c r="S15" s="34"/>
      <c r="T15" s="34"/>
    </row>
    <row r="16" spans="1:20" ht="195" x14ac:dyDescent="0.25">
      <c r="A16" s="35" t="s">
        <v>48</v>
      </c>
      <c r="B16" s="40">
        <v>237499.56735999999</v>
      </c>
      <c r="C16" s="40">
        <v>112999.962</v>
      </c>
      <c r="D16" s="40">
        <v>21613.89</v>
      </c>
      <c r="E16" s="40">
        <v>22031.713350000002</v>
      </c>
      <c r="F16" s="40">
        <v>7745</v>
      </c>
      <c r="G16" s="40">
        <v>13364.194</v>
      </c>
      <c r="H16" s="40">
        <v>11802.465330000001</v>
      </c>
      <c r="I16" s="40">
        <v>4181</v>
      </c>
      <c r="J16" s="40">
        <v>26461</v>
      </c>
      <c r="K16" s="40">
        <v>10076.534</v>
      </c>
      <c r="L16" s="40">
        <v>24877.09</v>
      </c>
      <c r="M16" s="40">
        <v>67072.709059999994</v>
      </c>
      <c r="N16" s="40">
        <v>20280</v>
      </c>
      <c r="O16" s="40">
        <v>20678.419999999998</v>
      </c>
      <c r="P16" s="41">
        <v>600683.54509999999</v>
      </c>
      <c r="Q16" s="34"/>
      <c r="R16" s="34"/>
      <c r="S16" s="34"/>
      <c r="T16" s="34"/>
    </row>
    <row r="17" spans="1:20" ht="120" x14ac:dyDescent="0.25">
      <c r="A17" s="35" t="s">
        <v>49</v>
      </c>
      <c r="B17" s="40">
        <v>12908.522499999999</v>
      </c>
      <c r="C17" s="40">
        <v>5000</v>
      </c>
      <c r="D17" s="40">
        <v>1300</v>
      </c>
      <c r="E17" s="40">
        <v>1100</v>
      </c>
      <c r="F17" s="40">
        <v>300</v>
      </c>
      <c r="G17" s="40">
        <v>280</v>
      </c>
      <c r="H17" s="40">
        <v>1147.0392899999999</v>
      </c>
      <c r="I17" s="40">
        <v>80</v>
      </c>
      <c r="J17" s="40">
        <v>2099.9919500000001</v>
      </c>
      <c r="K17" s="40">
        <v>1147</v>
      </c>
      <c r="L17" s="40">
        <v>300</v>
      </c>
      <c r="M17" s="40">
        <v>2307.5</v>
      </c>
      <c r="N17" s="40"/>
      <c r="O17" s="40">
        <v>740</v>
      </c>
      <c r="P17" s="41">
        <v>28710.053739999999</v>
      </c>
      <c r="Q17" s="34"/>
      <c r="R17" s="34"/>
      <c r="S17" s="34"/>
      <c r="T17" s="34"/>
    </row>
    <row r="18" spans="1:20" ht="165" x14ac:dyDescent="0.25">
      <c r="A18" s="35" t="s">
        <v>50</v>
      </c>
      <c r="B18" s="40">
        <v>30</v>
      </c>
      <c r="C18" s="40">
        <v>11.209160000000001</v>
      </c>
      <c r="D18" s="40"/>
      <c r="E18" s="40"/>
      <c r="F18" s="40"/>
      <c r="G18" s="40"/>
      <c r="H18" s="40">
        <v>3.7250000000000001</v>
      </c>
      <c r="I18" s="40"/>
      <c r="J18" s="40">
        <v>3.7250000000000001</v>
      </c>
      <c r="K18" s="40"/>
      <c r="L18" s="40"/>
      <c r="M18" s="40">
        <v>4.008</v>
      </c>
      <c r="N18" s="40"/>
      <c r="O18" s="40"/>
      <c r="P18" s="41">
        <v>52.667160000000003</v>
      </c>
      <c r="Q18" s="34"/>
      <c r="R18" s="34"/>
      <c r="S18" s="34"/>
      <c r="T18" s="34"/>
    </row>
    <row r="19" spans="1:20" ht="150" x14ac:dyDescent="0.25">
      <c r="A19" s="35" t="s">
        <v>51</v>
      </c>
      <c r="B19" s="40">
        <v>10680</v>
      </c>
      <c r="C19" s="40">
        <v>2900</v>
      </c>
      <c r="D19" s="40">
        <v>110</v>
      </c>
      <c r="E19" s="40">
        <v>275</v>
      </c>
      <c r="F19" s="40">
        <v>99.5</v>
      </c>
      <c r="G19" s="40">
        <v>465.08499999999998</v>
      </c>
      <c r="H19" s="40">
        <v>31.45</v>
      </c>
      <c r="I19" s="40">
        <v>45</v>
      </c>
      <c r="J19" s="40">
        <v>1303</v>
      </c>
      <c r="K19" s="40">
        <v>300</v>
      </c>
      <c r="L19" s="40">
        <v>307.48649999999998</v>
      </c>
      <c r="M19" s="40">
        <v>474.6</v>
      </c>
      <c r="N19" s="40">
        <v>400</v>
      </c>
      <c r="O19" s="40">
        <v>367.36799999999999</v>
      </c>
      <c r="P19" s="41">
        <v>17758.4895</v>
      </c>
      <c r="Q19" s="34"/>
      <c r="R19" s="34"/>
      <c r="S19" s="34"/>
      <c r="T19" s="34"/>
    </row>
    <row r="20" spans="1:20" ht="150" x14ac:dyDescent="0.25">
      <c r="A20" s="35" t="s">
        <v>52</v>
      </c>
      <c r="B20" s="40">
        <v>202209.69474000001</v>
      </c>
      <c r="C20" s="40">
        <v>70000</v>
      </c>
      <c r="D20" s="40">
        <v>12409.561</v>
      </c>
      <c r="E20" s="40">
        <v>8600</v>
      </c>
      <c r="F20" s="40">
        <v>2177.3200000000002</v>
      </c>
      <c r="G20" s="40">
        <v>7120.41</v>
      </c>
      <c r="H20" s="40">
        <v>3685.75</v>
      </c>
      <c r="I20" s="40">
        <v>1602.3</v>
      </c>
      <c r="J20" s="40">
        <v>25431</v>
      </c>
      <c r="K20" s="40">
        <v>4817.3999999999996</v>
      </c>
      <c r="L20" s="40">
        <v>5410</v>
      </c>
      <c r="M20" s="40">
        <v>18901</v>
      </c>
      <c r="N20" s="40">
        <v>6500</v>
      </c>
      <c r="O20" s="40">
        <v>4859.5140000000001</v>
      </c>
      <c r="P20" s="41">
        <v>373723.94974000001</v>
      </c>
      <c r="Q20" s="34"/>
      <c r="R20" s="34"/>
      <c r="S20" s="34"/>
      <c r="T20" s="34"/>
    </row>
    <row r="21" spans="1:20" ht="90" x14ac:dyDescent="0.25">
      <c r="A21" s="35" t="s">
        <v>53</v>
      </c>
      <c r="B21" s="40">
        <v>14015.07734</v>
      </c>
      <c r="C21" s="40">
        <v>3666.5810000000001</v>
      </c>
      <c r="D21" s="40">
        <v>3634.25</v>
      </c>
      <c r="E21" s="40">
        <v>1891.5</v>
      </c>
      <c r="F21" s="40">
        <v>412</v>
      </c>
      <c r="G21" s="40">
        <v>1450</v>
      </c>
      <c r="H21" s="40">
        <v>83.731570000000005</v>
      </c>
      <c r="I21" s="40">
        <v>52</v>
      </c>
      <c r="J21" s="40"/>
      <c r="K21" s="40"/>
      <c r="L21" s="40">
        <v>400</v>
      </c>
      <c r="M21" s="40">
        <v>250</v>
      </c>
      <c r="N21" s="40">
        <v>1092.711</v>
      </c>
      <c r="O21" s="40"/>
      <c r="P21" s="41">
        <v>26947.850910000001</v>
      </c>
      <c r="Q21" s="34"/>
      <c r="R21" s="34"/>
      <c r="S21" s="34"/>
      <c r="T21" s="34"/>
    </row>
    <row r="22" spans="1:20" ht="120" x14ac:dyDescent="0.25">
      <c r="A22" s="35" t="s">
        <v>54</v>
      </c>
      <c r="B22" s="40">
        <v>2960.1545700000001</v>
      </c>
      <c r="C22" s="40">
        <v>1244.0540000000001</v>
      </c>
      <c r="D22" s="40">
        <v>164</v>
      </c>
      <c r="E22" s="40">
        <v>204.55</v>
      </c>
      <c r="F22" s="40">
        <v>56</v>
      </c>
      <c r="G22" s="40">
        <v>28.42</v>
      </c>
      <c r="H22" s="40">
        <v>89</v>
      </c>
      <c r="I22" s="40">
        <v>26.2</v>
      </c>
      <c r="J22" s="40">
        <v>373.7</v>
      </c>
      <c r="K22" s="40">
        <v>65.165999999999997</v>
      </c>
      <c r="L22" s="40">
        <v>130.33500000000001</v>
      </c>
      <c r="M22" s="40">
        <v>470</v>
      </c>
      <c r="N22" s="40">
        <v>125</v>
      </c>
      <c r="O22" s="40">
        <v>109.1229</v>
      </c>
      <c r="P22" s="41">
        <v>6045.7024700000002</v>
      </c>
      <c r="Q22" s="34"/>
      <c r="R22" s="34"/>
      <c r="S22" s="34"/>
      <c r="T22" s="34"/>
    </row>
    <row r="23" spans="1:20" ht="90" x14ac:dyDescent="0.25">
      <c r="A23" s="35" t="s">
        <v>55</v>
      </c>
      <c r="B23" s="40">
        <v>724.5</v>
      </c>
      <c r="C23" s="40">
        <v>439.67088000000001</v>
      </c>
      <c r="D23" s="40">
        <v>400</v>
      </c>
      <c r="E23" s="40">
        <v>230</v>
      </c>
      <c r="F23" s="40">
        <v>75.8</v>
      </c>
      <c r="G23" s="40">
        <v>350</v>
      </c>
      <c r="H23" s="40">
        <v>76</v>
      </c>
      <c r="I23" s="40">
        <v>20</v>
      </c>
      <c r="J23" s="40">
        <v>422.25</v>
      </c>
      <c r="K23" s="40"/>
      <c r="L23" s="40">
        <v>60</v>
      </c>
      <c r="M23" s="40"/>
      <c r="N23" s="40">
        <v>85.227000000000004</v>
      </c>
      <c r="O23" s="40">
        <v>175.56108</v>
      </c>
      <c r="P23" s="41">
        <v>3059.0089600000001</v>
      </c>
      <c r="Q23" s="34"/>
      <c r="R23" s="34"/>
      <c r="S23" s="34"/>
      <c r="T23" s="34"/>
    </row>
    <row r="24" spans="1:20" ht="105" x14ac:dyDescent="0.25">
      <c r="A24" s="35" t="s">
        <v>56</v>
      </c>
      <c r="B24" s="40">
        <v>1013.6049</v>
      </c>
      <c r="C24" s="40">
        <v>2422.3274900000001</v>
      </c>
      <c r="D24" s="40">
        <v>1450</v>
      </c>
      <c r="E24" s="40">
        <v>652.11099999999999</v>
      </c>
      <c r="F24" s="40">
        <v>240</v>
      </c>
      <c r="G24" s="40">
        <v>285.70832999999999</v>
      </c>
      <c r="H24" s="40">
        <v>135.809</v>
      </c>
      <c r="I24" s="40"/>
      <c r="J24" s="40"/>
      <c r="K24" s="40">
        <v>387.35399999999998</v>
      </c>
      <c r="L24" s="40"/>
      <c r="M24" s="40"/>
      <c r="N24" s="40">
        <v>46.637500000000003</v>
      </c>
      <c r="O24" s="40"/>
      <c r="P24" s="41">
        <v>6633.5522199999996</v>
      </c>
      <c r="Q24" s="34"/>
      <c r="R24" s="34"/>
      <c r="S24" s="34"/>
      <c r="T24" s="34"/>
    </row>
    <row r="25" spans="1:20" ht="105" x14ac:dyDescent="0.25">
      <c r="A25" s="35" t="s">
        <v>57</v>
      </c>
      <c r="B25" s="40">
        <v>15283.64667</v>
      </c>
      <c r="C25" s="40"/>
      <c r="D25" s="40"/>
      <c r="E25" s="40"/>
      <c r="F25" s="40"/>
      <c r="G25" s="40"/>
      <c r="H25" s="40"/>
      <c r="I25" s="40"/>
      <c r="J25" s="40"/>
      <c r="K25" s="40">
        <v>48.018000000000001</v>
      </c>
      <c r="L25" s="40"/>
      <c r="M25" s="40"/>
      <c r="N25" s="40"/>
      <c r="O25" s="40"/>
      <c r="P25" s="41">
        <v>15331.66467</v>
      </c>
      <c r="Q25" s="34"/>
      <c r="R25" s="34"/>
      <c r="S25" s="34"/>
      <c r="T25" s="34"/>
    </row>
    <row r="26" spans="1:20" ht="210" x14ac:dyDescent="0.25">
      <c r="A26" s="35" t="s">
        <v>58</v>
      </c>
      <c r="B26" s="40">
        <v>357.89517999999998</v>
      </c>
      <c r="C26" s="40">
        <v>210</v>
      </c>
      <c r="D26" s="40">
        <v>70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>
        <v>637.89517999999998</v>
      </c>
      <c r="Q26" s="34"/>
      <c r="R26" s="34"/>
      <c r="S26" s="34"/>
      <c r="T26" s="34"/>
    </row>
    <row r="27" spans="1:20" ht="60" x14ac:dyDescent="0.25">
      <c r="A27" s="35" t="s">
        <v>59</v>
      </c>
      <c r="B27" s="40"/>
      <c r="C27" s="40"/>
      <c r="D27" s="40"/>
      <c r="E27" s="40"/>
      <c r="F27" s="40"/>
      <c r="G27" s="40"/>
      <c r="H27" s="40"/>
      <c r="I27" s="40"/>
      <c r="J27" s="40">
        <v>37209</v>
      </c>
      <c r="K27" s="40"/>
      <c r="L27" s="40"/>
      <c r="M27" s="40"/>
      <c r="N27" s="40"/>
      <c r="O27" s="40"/>
      <c r="P27" s="41">
        <v>37209</v>
      </c>
      <c r="Q27" s="34"/>
      <c r="R27" s="34"/>
      <c r="S27" s="34"/>
      <c r="T27" s="34"/>
    </row>
    <row r="28" spans="1:20" ht="90" x14ac:dyDescent="0.25">
      <c r="A28" s="35" t="s">
        <v>60</v>
      </c>
      <c r="B28" s="40"/>
      <c r="C28" s="40">
        <v>1063.83204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v>1063.83204</v>
      </c>
      <c r="Q28" s="34"/>
      <c r="R28" s="34"/>
      <c r="S28" s="34"/>
      <c r="T28" s="34"/>
    </row>
    <row r="29" spans="1:20" ht="60" x14ac:dyDescent="0.25">
      <c r="A29" s="35" t="s">
        <v>61</v>
      </c>
      <c r="B29" s="40"/>
      <c r="C29" s="40"/>
      <c r="D29" s="40"/>
      <c r="E29" s="40"/>
      <c r="F29" s="40"/>
      <c r="G29" s="40"/>
      <c r="H29" s="40"/>
      <c r="I29" s="40"/>
      <c r="J29" s="40">
        <v>54.77234</v>
      </c>
      <c r="K29" s="40"/>
      <c r="L29" s="40"/>
      <c r="M29" s="40"/>
      <c r="N29" s="40"/>
      <c r="O29" s="40"/>
      <c r="P29" s="41">
        <v>54.77234</v>
      </c>
      <c r="Q29" s="34"/>
      <c r="R29" s="34"/>
      <c r="S29" s="34"/>
      <c r="T29" s="34"/>
    </row>
    <row r="30" spans="1:20" ht="60" x14ac:dyDescent="0.25">
      <c r="A30" s="35" t="s">
        <v>62</v>
      </c>
      <c r="B30" s="40"/>
      <c r="C30" s="40">
        <v>1410.85</v>
      </c>
      <c r="D30" s="40">
        <v>197.55</v>
      </c>
      <c r="E30" s="40">
        <v>338.7</v>
      </c>
      <c r="F30" s="40">
        <v>169.35</v>
      </c>
      <c r="G30" s="40">
        <v>75.266679999999994</v>
      </c>
      <c r="H30" s="40">
        <v>112.9</v>
      </c>
      <c r="I30" s="40">
        <v>65.868510000000001</v>
      </c>
      <c r="J30" s="40"/>
      <c r="K30" s="40">
        <v>50.63738</v>
      </c>
      <c r="L30" s="40">
        <v>401.25742000000002</v>
      </c>
      <c r="M30" s="40">
        <v>394.42500000000001</v>
      </c>
      <c r="N30" s="40"/>
      <c r="O30" s="40"/>
      <c r="P30" s="41">
        <v>3216.8049900000001</v>
      </c>
      <c r="Q30" s="34"/>
      <c r="R30" s="34"/>
      <c r="S30" s="34"/>
      <c r="T30" s="34"/>
    </row>
    <row r="31" spans="1:20" ht="75" x14ac:dyDescent="0.25">
      <c r="A31" s="35" t="s">
        <v>63</v>
      </c>
      <c r="B31" s="40"/>
      <c r="C31" s="40">
        <v>87.78</v>
      </c>
      <c r="D31" s="40"/>
      <c r="E31" s="40"/>
      <c r="F31" s="40"/>
      <c r="G31" s="40">
        <v>46.8</v>
      </c>
      <c r="H31" s="40"/>
      <c r="I31" s="40"/>
      <c r="J31" s="40">
        <v>5.3550000000000004</v>
      </c>
      <c r="K31" s="40"/>
      <c r="L31" s="40"/>
      <c r="M31" s="40"/>
      <c r="N31" s="40">
        <v>15.18</v>
      </c>
      <c r="O31" s="40"/>
      <c r="P31" s="41">
        <v>155.11500000000001</v>
      </c>
      <c r="Q31" s="34"/>
      <c r="R31" s="34"/>
      <c r="S31" s="34"/>
      <c r="T31" s="34"/>
    </row>
    <row r="32" spans="1:20" ht="75" x14ac:dyDescent="0.25">
      <c r="A32" s="35" t="s">
        <v>64</v>
      </c>
      <c r="B32" s="40"/>
      <c r="C32" s="40">
        <v>31818.722399999999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>
        <v>31818.722399999999</v>
      </c>
      <c r="Q32" s="34"/>
      <c r="R32" s="34"/>
      <c r="S32" s="34"/>
      <c r="T32" s="34"/>
    </row>
    <row r="33" spans="1:20" ht="60" x14ac:dyDescent="0.25">
      <c r="A33" s="35" t="s">
        <v>65</v>
      </c>
      <c r="B33" s="40"/>
      <c r="C33" s="40">
        <v>4412.7272700000003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>
        <v>4412.7272700000003</v>
      </c>
      <c r="Q33" s="34"/>
      <c r="R33" s="34"/>
      <c r="S33" s="34"/>
      <c r="T33" s="34"/>
    </row>
    <row r="34" spans="1:20" ht="90" x14ac:dyDescent="0.25">
      <c r="A34" s="35" t="s">
        <v>66</v>
      </c>
      <c r="B34" s="40"/>
      <c r="C34" s="40"/>
      <c r="D34" s="40"/>
      <c r="E34" s="40"/>
      <c r="F34" s="40"/>
      <c r="G34" s="40"/>
      <c r="H34" s="40"/>
      <c r="I34" s="40"/>
      <c r="J34" s="40">
        <v>52838.746319999998</v>
      </c>
      <c r="K34" s="40"/>
      <c r="L34" s="40"/>
      <c r="M34" s="40"/>
      <c r="N34" s="40"/>
      <c r="O34" s="40"/>
      <c r="P34" s="41">
        <v>52838.746319999998</v>
      </c>
      <c r="Q34" s="34"/>
      <c r="R34" s="34"/>
      <c r="S34" s="34"/>
      <c r="T34" s="34"/>
    </row>
    <row r="35" spans="1:20" ht="75" x14ac:dyDescent="0.25">
      <c r="A35" s="35" t="s">
        <v>67</v>
      </c>
      <c r="B35" s="40">
        <v>12609.669690000001</v>
      </c>
      <c r="C35" s="40">
        <v>5608.8073299999996</v>
      </c>
      <c r="D35" s="40">
        <v>870</v>
      </c>
      <c r="E35" s="40">
        <v>1006.64368</v>
      </c>
      <c r="F35" s="40">
        <v>376.65676000000002</v>
      </c>
      <c r="G35" s="40">
        <v>481.59759000000003</v>
      </c>
      <c r="H35" s="40">
        <v>484.48</v>
      </c>
      <c r="I35" s="40">
        <v>214.83</v>
      </c>
      <c r="J35" s="40">
        <v>1919.37039</v>
      </c>
      <c r="K35" s="40"/>
      <c r="L35" s="40">
        <v>2507.29963</v>
      </c>
      <c r="M35" s="40">
        <v>871.2</v>
      </c>
      <c r="N35" s="40">
        <v>854.94501000000002</v>
      </c>
      <c r="O35" s="40">
        <v>862.97465999999997</v>
      </c>
      <c r="P35" s="41">
        <v>28668.474740000001</v>
      </c>
      <c r="Q35" s="34"/>
      <c r="R35" s="34"/>
      <c r="S35" s="34"/>
      <c r="T35" s="34"/>
    </row>
    <row r="36" spans="1:20" ht="30" x14ac:dyDescent="0.25">
      <c r="A36" s="35" t="s">
        <v>68</v>
      </c>
      <c r="B36" s="40"/>
      <c r="C36" s="40"/>
      <c r="D36" s="40"/>
      <c r="E36" s="40"/>
      <c r="F36" s="40"/>
      <c r="G36" s="40"/>
      <c r="H36" s="40">
        <v>5370.4690000000001</v>
      </c>
      <c r="I36" s="40"/>
      <c r="J36" s="40"/>
      <c r="K36" s="40"/>
      <c r="L36" s="40"/>
      <c r="M36" s="40"/>
      <c r="N36" s="40"/>
      <c r="O36" s="40"/>
      <c r="P36" s="41">
        <v>5370.4690000000001</v>
      </c>
      <c r="Q36" s="34"/>
      <c r="R36" s="34"/>
      <c r="S36" s="34"/>
      <c r="T36" s="34"/>
    </row>
    <row r="37" spans="1:20" ht="60" x14ac:dyDescent="0.25">
      <c r="A37" s="35" t="s">
        <v>69</v>
      </c>
      <c r="B37" s="40"/>
      <c r="C37" s="40"/>
      <c r="D37" s="40">
        <v>91.474149999999995</v>
      </c>
      <c r="E37" s="40">
        <v>70.612799999999993</v>
      </c>
      <c r="F37" s="40">
        <v>32.41169</v>
      </c>
      <c r="G37" s="40">
        <v>93.305019999999999</v>
      </c>
      <c r="H37" s="40">
        <v>24.367660000000001</v>
      </c>
      <c r="I37" s="40"/>
      <c r="J37" s="40">
        <v>260.73284000000001</v>
      </c>
      <c r="K37" s="40">
        <v>45.716679999999997</v>
      </c>
      <c r="L37" s="40">
        <v>39.583150000000003</v>
      </c>
      <c r="M37" s="40">
        <v>58.853259999999999</v>
      </c>
      <c r="N37" s="40">
        <v>53.249409999999997</v>
      </c>
      <c r="O37" s="40">
        <v>47.142710000000001</v>
      </c>
      <c r="P37" s="41">
        <v>817.44937000000004</v>
      </c>
      <c r="Q37" s="34"/>
      <c r="R37" s="34"/>
      <c r="S37" s="34"/>
      <c r="T37" s="34"/>
    </row>
    <row r="38" spans="1:20" ht="165" x14ac:dyDescent="0.25">
      <c r="A38" s="35" t="s">
        <v>70</v>
      </c>
      <c r="B38" s="40">
        <v>5238.5518199999997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>
        <v>5238.5518199999997</v>
      </c>
      <c r="Q38" s="34"/>
      <c r="R38" s="34"/>
      <c r="S38" s="34"/>
      <c r="T38" s="34"/>
    </row>
    <row r="39" spans="1:20" ht="75" x14ac:dyDescent="0.25">
      <c r="A39" s="35" t="s">
        <v>71</v>
      </c>
      <c r="B39" s="40">
        <v>9284.7902900000008</v>
      </c>
      <c r="C39" s="40">
        <v>4216.9709400000002</v>
      </c>
      <c r="D39" s="40">
        <v>300</v>
      </c>
      <c r="E39" s="40">
        <v>368.79593</v>
      </c>
      <c r="F39" s="40">
        <v>99.21266</v>
      </c>
      <c r="G39" s="40">
        <v>78.608199999999997</v>
      </c>
      <c r="H39" s="40"/>
      <c r="I39" s="40">
        <v>50</v>
      </c>
      <c r="J39" s="40">
        <v>2383.8674799999999</v>
      </c>
      <c r="K39" s="40">
        <v>189.5874</v>
      </c>
      <c r="L39" s="40">
        <v>455.89019999999999</v>
      </c>
      <c r="M39" s="40">
        <v>479.24180000000001</v>
      </c>
      <c r="N39" s="40">
        <v>601.53</v>
      </c>
      <c r="O39" s="40">
        <v>42.325600000000001</v>
      </c>
      <c r="P39" s="41">
        <v>18550.820500000002</v>
      </c>
      <c r="Q39" s="34"/>
      <c r="R39" s="34"/>
      <c r="S39" s="34"/>
      <c r="T39" s="34"/>
    </row>
    <row r="40" spans="1:20" ht="60" x14ac:dyDescent="0.25">
      <c r="A40" s="35" t="s">
        <v>72</v>
      </c>
      <c r="B40" s="40">
        <v>3558.0320000000002</v>
      </c>
      <c r="C40" s="40">
        <v>2582.4119999999998</v>
      </c>
      <c r="D40" s="40">
        <v>408.476</v>
      </c>
      <c r="E40" s="40">
        <v>224.946</v>
      </c>
      <c r="F40" s="40">
        <v>103.58408</v>
      </c>
      <c r="G40" s="40">
        <v>99.975999999999999</v>
      </c>
      <c r="H40" s="40">
        <v>99.975999999999999</v>
      </c>
      <c r="I40" s="40">
        <v>106.405</v>
      </c>
      <c r="J40" s="40">
        <v>431.58278000000001</v>
      </c>
      <c r="K40" s="40">
        <v>24.994</v>
      </c>
      <c r="L40" s="40"/>
      <c r="M40" s="40">
        <v>99.975999999999999</v>
      </c>
      <c r="N40" s="40">
        <v>124.97</v>
      </c>
      <c r="O40" s="40">
        <v>274.93400000000003</v>
      </c>
      <c r="P40" s="41">
        <v>8140.26386</v>
      </c>
      <c r="Q40" s="34"/>
      <c r="R40" s="34"/>
      <c r="S40" s="34"/>
      <c r="T40" s="34"/>
    </row>
    <row r="41" spans="1:20" ht="30" x14ac:dyDescent="0.25">
      <c r="A41" s="35" t="s">
        <v>73</v>
      </c>
      <c r="B41" s="40">
        <v>17371.02377</v>
      </c>
      <c r="C41" s="40"/>
      <c r="D41" s="40"/>
      <c r="E41" s="40"/>
      <c r="F41" s="40"/>
      <c r="G41" s="40"/>
      <c r="H41" s="40"/>
      <c r="I41" s="40"/>
      <c r="J41" s="40"/>
      <c r="K41" s="40">
        <v>563.48820999999998</v>
      </c>
      <c r="L41" s="40"/>
      <c r="M41" s="40"/>
      <c r="N41" s="40"/>
      <c r="O41" s="40"/>
      <c r="P41" s="41">
        <v>17934.511979999999</v>
      </c>
      <c r="Q41" s="34"/>
      <c r="R41" s="34"/>
      <c r="S41" s="34"/>
      <c r="T41" s="34"/>
    </row>
    <row r="42" spans="1:20" ht="45" x14ac:dyDescent="0.25">
      <c r="A42" s="35" t="s">
        <v>74</v>
      </c>
      <c r="B42" s="40"/>
      <c r="C42" s="40"/>
      <c r="D42" s="40"/>
      <c r="E42" s="40"/>
      <c r="F42" s="40"/>
      <c r="G42" s="40"/>
      <c r="H42" s="40"/>
      <c r="I42" s="40"/>
      <c r="J42" s="40">
        <v>31341.792000000001</v>
      </c>
      <c r="K42" s="40"/>
      <c r="L42" s="40"/>
      <c r="M42" s="40"/>
      <c r="N42" s="40"/>
      <c r="O42" s="40"/>
      <c r="P42" s="41">
        <v>31341.792000000001</v>
      </c>
      <c r="Q42" s="34"/>
      <c r="R42" s="34"/>
      <c r="S42" s="34"/>
      <c r="T42" s="34"/>
    </row>
    <row r="43" spans="1:20" x14ac:dyDescent="0.25">
      <c r="A43" s="32" t="s">
        <v>75</v>
      </c>
      <c r="B43" s="41">
        <v>645305.65748000005</v>
      </c>
      <c r="C43" s="41">
        <v>339900.35441000003</v>
      </c>
      <c r="D43" s="41">
        <v>86075.831900000005</v>
      </c>
      <c r="E43" s="41">
        <v>52030.577729999997</v>
      </c>
      <c r="F43" s="41">
        <v>12937.001190000001</v>
      </c>
      <c r="G43" s="41">
        <v>110023.43373999999</v>
      </c>
      <c r="H43" s="41">
        <v>68739.272849999994</v>
      </c>
      <c r="I43" s="41">
        <v>20468.826509999999</v>
      </c>
      <c r="J43" s="41">
        <v>311286.64276000002</v>
      </c>
      <c r="K43" s="41">
        <v>32686.444670000001</v>
      </c>
      <c r="L43" s="41">
        <v>99637.589590000003</v>
      </c>
      <c r="M43" s="41">
        <v>100809.53644</v>
      </c>
      <c r="N43" s="41">
        <v>56201.590819999998</v>
      </c>
      <c r="O43" s="41">
        <v>78774.757989999998</v>
      </c>
      <c r="P43" s="41">
        <v>2014877.5180800001</v>
      </c>
      <c r="Q43" s="33"/>
      <c r="R43" s="33"/>
      <c r="S43" s="33"/>
      <c r="T43" s="33"/>
    </row>
  </sheetData>
  <pageMargins left="0.27" right="0.23622047244094491" top="0.35433070866141736" bottom="0.32" header="0.19685039370078741" footer="0.15748031496062992"/>
  <pageSetup paperSize="9"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2022-05-24T23:41:44Z</dcterms:modified>
</cp:coreProperties>
</file>