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Учреждения!$38:$39</definedName>
    <definedName name="_xlnm.Print_Area" localSheetId="1">'Муниципальные районы'!$A$1:$P$24</definedName>
    <definedName name="_xlnm.Print_Area" localSheetId="0">Учреждения!$A$1:$E$68</definedName>
  </definedNames>
  <calcPr calcId="162913"/>
</workbook>
</file>

<file path=xl/calcChain.xml><?xml version="1.0" encoding="utf-8"?>
<calcChain xmlns="http://schemas.openxmlformats.org/spreadsheetml/2006/main">
  <c r="E8" i="1" l="1"/>
  <c r="E34" i="1"/>
  <c r="B22" i="2"/>
  <c r="E9" i="1" l="1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<sst xmlns="http://schemas.openxmlformats.org/spreadsheetml/2006/main" count="107" uniqueCount="106">
  <si>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</si>
  <si>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</si>
  <si>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</si>
  <si>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</si>
  <si>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</si>
  <si>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</si>
  <si>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</si>
  <si>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</si>
  <si>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</si>
  <si>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</si>
  <si>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</si>
  <si>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</si>
  <si>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</si>
  <si>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</si>
  <si>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</si>
  <si>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</si>
  <si>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</si>
  <si>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</si>
  <si>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</si>
  <si>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</si>
  <si>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</si>
  <si>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</si>
  <si>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</si>
  <si>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</si>
  <si>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</si>
  <si>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</si>
  <si>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</si>
  <si>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</si>
  <si>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</si>
  <si>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</si>
  <si>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</si>
  <si>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Реализация мероприятий соответствующей подпрограммы в рамках соответствующей государственной программы Камчатского края, за исключением обособленных расходов, которым присваиваются уникальные коды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</si>
  <si>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</si>
  <si>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</si>
  <si>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</si>
  <si>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</si>
  <si>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</si>
  <si>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</si>
  <si>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</si>
  <si>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</si>
  <si>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</si>
  <si>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</si>
  <si>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</si>
  <si>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</si>
  <si>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</si>
  <si>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</si>
  <si>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Реализация мероприятий по модернизации школьных систем образования</t>
  </si>
  <si>
    <t>Всего:</t>
  </si>
  <si>
    <t>17.06.2022</t>
  </si>
  <si>
    <t>Законодательное Собрание Камчатского края</t>
  </si>
  <si>
    <t>Контрольно-счетная палата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</si>
  <si>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</si>
  <si>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</si>
  <si>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</si>
  <si>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</si>
  <si>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</si>
  <si>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</si>
  <si>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</si>
  <si>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</si>
  <si>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</si>
  <si>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</si>
  <si>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</si>
  <si>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</si>
  <si>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</si>
  <si>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</si>
  <si>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</si>
  <si>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Региональная служба по тарифам и ценам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</si>
  <si>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</si>
  <si>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</si>
  <si>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</si>
  <si>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</si>
  <si>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</si>
  <si>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</si>
  <si>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</si>
  <si>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</si>
  <si>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</si>
  <si>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развития гражданского общества и молодежи Камчатского края</t>
  </si>
  <si>
    <t>ИТОГО</t>
  </si>
  <si>
    <t>14.06.2022</t>
  </si>
  <si>
    <t>Остатки бюджетных средств на 20.06.2022г.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</si>
  <si>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</si>
  <si>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</si>
  <si>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</si>
  <si>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</si>
  <si>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</si>
  <si>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строительство и реконструкцию (модернизацию) объектов питьевого водоснабжения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</si>
  <si>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</si>
  <si>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</si>
  <si>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региональных проектов модернизации первичного звена здравоохранения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</si>
  <si>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</si>
  <si>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</si>
  <si>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реализацию практик поддержки добровольчества (волонтерства) по итогам проведения ежегодного Всероссийского конкурса лучших региональных практик поддержки и развития добровольчества (волонтерства) "Регион добрых дел"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</si>
  <si>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</si>
  <si>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</si>
  <si>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</si>
  <si>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</si>
  <si>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</si>
  <si>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</si>
  <si>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</si>
  <si>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</si>
  <si>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</si>
  <si>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</si>
  <si>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</si>
  <si>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бюджетам, за счет средств резервного фонда Правительства Российской Федерации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</si>
  <si>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</si>
  <si>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 (за период с 01.01.2022 по 17.06.2022)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</si>
</sst>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64" fontId="2" fillId="0" borderId="4" xfId="0" applyNumberFormat="1" applyFont="1" applyFill="1" applyBorder="1" applyAlignment="1">
      <alignment horizontal="righ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166" fontId="17" fillId="0" borderId="4" xfId="1" applyNumberFormat="1" applyFont="1" applyFill="1" applyBorder="1" applyAlignment="1" applyProtection="1">
      <alignment horizontal="right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view="pageBreakPreview" topLeftCell="A43" zoomScaleNormal="100" zoomScaleSheetLayoutView="100" workbookViewId="0">
      <selection activeCell="H17" sqref="H17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53" t="s">
        <v>0</v>
      </c>
      <c r="B1" s="53"/>
      <c r="C1" s="53"/>
      <c r="D1" s="53"/>
      <c r="E1" s="53"/>
      <c r="F1" s="37" t="s">
        <v>78</v>
      </c>
      <c r="G1" s="38" t="str">
        <f>TEXT(F1,"[$-FC19]ДД ММММ")</f>
        <v>14 июня</v>
      </c>
      <c r="H1" s="38" t="str">
        <f>TEXT(F1,"[$-FC19]ДД.ММ.ГГГ \г")</f>
        <v>14.06.2022 г</v>
      </c>
    </row>
    <row r="2" spans="1:9" ht="15.75" x14ac:dyDescent="0.25">
      <c r="A2" s="53" t="str">
        <f>CONCATENATE("с ",G1," по ",G2,"ода")</f>
        <v>с 14 июня по 17 июня 2022 года</v>
      </c>
      <c r="B2" s="53"/>
      <c r="C2" s="53"/>
      <c r="D2" s="53"/>
      <c r="E2" s="53"/>
      <c r="F2" s="37" t="s">
        <v>48</v>
      </c>
      <c r="G2" s="38" t="str">
        <f>TEXT(F2,"[$-FC19]ДД ММММ ГГГ \г")</f>
        <v>17 июня 2022 г</v>
      </c>
      <c r="H2" s="38" t="str">
        <f>TEXT(F2,"[$-FC19]ДД.ММ.ГГГ \г")</f>
        <v>17.06.2022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54" t="str">
        <f>CONCATENATE("Остатки средств на ",H1,".")</f>
        <v>Остатки средств на 14.06.2022 г.</v>
      </c>
      <c r="B5" s="55"/>
      <c r="C5" s="55"/>
      <c r="D5" s="56"/>
      <c r="E5" s="8">
        <v>4244777.5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61" t="s">
        <v>2</v>
      </c>
      <c r="B7" s="62"/>
      <c r="C7" s="62"/>
      <c r="D7" s="62"/>
      <c r="E7" s="13"/>
    </row>
    <row r="8" spans="1:9" x14ac:dyDescent="0.25">
      <c r="A8" s="52" t="s">
        <v>3</v>
      </c>
      <c r="B8" s="62"/>
      <c r="C8" s="62"/>
      <c r="D8" s="62"/>
      <c r="E8" s="9">
        <f>E34-E9</f>
        <v>322660.51982000005</v>
      </c>
    </row>
    <row r="9" spans="1:9" x14ac:dyDescent="0.25">
      <c r="A9" s="63" t="s">
        <v>4</v>
      </c>
      <c r="B9" s="62"/>
      <c r="C9" s="62"/>
      <c r="D9" s="62"/>
      <c r="E9" s="14">
        <f>SUM(E10:E33)</f>
        <v>137644.50000000003</v>
      </c>
    </row>
    <row r="10" spans="1:9" ht="15.75" customHeight="1" x14ac:dyDescent="0.25">
      <c r="A10" s="64" t="s">
        <v>80</v>
      </c>
      <c r="B10" s="64"/>
      <c r="C10" s="64"/>
      <c r="D10" s="64"/>
      <c r="E10" s="65">
        <v>36913.5</v>
      </c>
    </row>
    <row r="11" spans="1:9" ht="43.5" customHeight="1" x14ac:dyDescent="0.25">
      <c r="A11" s="64" t="s">
        <v>81</v>
      </c>
      <c r="B11" s="64"/>
      <c r="C11" s="64"/>
      <c r="D11" s="64"/>
      <c r="E11" s="65">
        <v>358.7</v>
      </c>
    </row>
    <row r="12" spans="1:9" ht="27" customHeight="1" x14ac:dyDescent="0.25">
      <c r="A12" s="64" t="s">
        <v>82</v>
      </c>
      <c r="B12" s="64"/>
      <c r="C12" s="64"/>
      <c r="D12" s="64"/>
      <c r="E12" s="65">
        <v>23038.6</v>
      </c>
    </row>
    <row r="13" spans="1:9" ht="43.5" customHeight="1" x14ac:dyDescent="0.25">
      <c r="A13" s="64" t="s">
        <v>83</v>
      </c>
      <c r="B13" s="64"/>
      <c r="C13" s="64"/>
      <c r="D13" s="64"/>
      <c r="E13" s="65">
        <v>229.5</v>
      </c>
    </row>
    <row r="14" spans="1:9" ht="21.75" customHeight="1" x14ac:dyDescent="0.25">
      <c r="A14" s="64" t="s">
        <v>84</v>
      </c>
      <c r="B14" s="64"/>
      <c r="C14" s="64"/>
      <c r="D14" s="64"/>
      <c r="E14" s="65">
        <v>187.2</v>
      </c>
    </row>
    <row r="15" spans="1:9" ht="17.25" customHeight="1" x14ac:dyDescent="0.25">
      <c r="A15" s="64" t="s">
        <v>85</v>
      </c>
      <c r="B15" s="64"/>
      <c r="C15" s="64"/>
      <c r="D15" s="64"/>
      <c r="E15" s="65">
        <v>8970</v>
      </c>
    </row>
    <row r="16" spans="1:9" ht="28.5" customHeight="1" x14ac:dyDescent="0.25">
      <c r="A16" s="64" t="s">
        <v>86</v>
      </c>
      <c r="B16" s="64"/>
      <c r="C16" s="64"/>
      <c r="D16" s="64"/>
      <c r="E16" s="65">
        <v>27556.2</v>
      </c>
    </row>
    <row r="17" spans="1:5" ht="32.25" customHeight="1" x14ac:dyDescent="0.25">
      <c r="A17" s="64" t="s">
        <v>87</v>
      </c>
      <c r="B17" s="64"/>
      <c r="C17" s="64"/>
      <c r="D17" s="64"/>
      <c r="E17" s="65">
        <v>257</v>
      </c>
    </row>
    <row r="18" spans="1:5" ht="19.5" customHeight="1" x14ac:dyDescent="0.25">
      <c r="A18" s="64" t="s">
        <v>88</v>
      </c>
      <c r="B18" s="64"/>
      <c r="C18" s="64"/>
      <c r="D18" s="64"/>
      <c r="E18" s="65">
        <v>5233.8999999999996</v>
      </c>
    </row>
    <row r="19" spans="1:5" ht="33" customHeight="1" x14ac:dyDescent="0.25">
      <c r="A19" s="64" t="s">
        <v>89</v>
      </c>
      <c r="B19" s="64"/>
      <c r="C19" s="64"/>
      <c r="D19" s="64"/>
      <c r="E19" s="65">
        <v>19000</v>
      </c>
    </row>
    <row r="20" spans="1:5" ht="32.25" customHeight="1" x14ac:dyDescent="0.25">
      <c r="A20" s="64" t="s">
        <v>90</v>
      </c>
      <c r="B20" s="64"/>
      <c r="C20" s="64"/>
      <c r="D20" s="64"/>
      <c r="E20" s="65">
        <v>1094.5999999999999</v>
      </c>
    </row>
    <row r="21" spans="1:5" ht="27.75" customHeight="1" x14ac:dyDescent="0.25">
      <c r="A21" s="64" t="s">
        <v>91</v>
      </c>
      <c r="B21" s="64"/>
      <c r="C21" s="64"/>
      <c r="D21" s="64"/>
      <c r="E21" s="65">
        <v>2729.4</v>
      </c>
    </row>
    <row r="22" spans="1:5" ht="32.25" customHeight="1" x14ac:dyDescent="0.25">
      <c r="A22" s="64" t="s">
        <v>92</v>
      </c>
      <c r="B22" s="64"/>
      <c r="C22" s="64"/>
      <c r="D22" s="64"/>
      <c r="E22" s="65">
        <v>153</v>
      </c>
    </row>
    <row r="23" spans="1:5" ht="43.5" customHeight="1" x14ac:dyDescent="0.25">
      <c r="A23" s="64" t="s">
        <v>93</v>
      </c>
      <c r="B23" s="64"/>
      <c r="C23" s="64"/>
      <c r="D23" s="64"/>
      <c r="E23" s="65">
        <v>2.1</v>
      </c>
    </row>
    <row r="24" spans="1:5" ht="16.5" customHeight="1" x14ac:dyDescent="0.25">
      <c r="A24" s="64" t="s">
        <v>94</v>
      </c>
      <c r="B24" s="64"/>
      <c r="C24" s="64"/>
      <c r="D24" s="64"/>
      <c r="E24" s="65">
        <v>978.6</v>
      </c>
    </row>
    <row r="25" spans="1:5" ht="33" customHeight="1" x14ac:dyDescent="0.25">
      <c r="A25" s="64" t="s">
        <v>95</v>
      </c>
      <c r="B25" s="64"/>
      <c r="C25" s="64"/>
      <c r="D25" s="64"/>
      <c r="E25" s="65">
        <v>31.8</v>
      </c>
    </row>
    <row r="26" spans="1:5" ht="21" customHeight="1" x14ac:dyDescent="0.25">
      <c r="A26" s="64" t="s">
        <v>96</v>
      </c>
      <c r="B26" s="64"/>
      <c r="C26" s="64"/>
      <c r="D26" s="64"/>
      <c r="E26" s="65">
        <v>485.3</v>
      </c>
    </row>
    <row r="27" spans="1:5" ht="43.5" customHeight="1" x14ac:dyDescent="0.25">
      <c r="A27" s="64" t="s">
        <v>97</v>
      </c>
      <c r="B27" s="64"/>
      <c r="C27" s="64"/>
      <c r="D27" s="64"/>
      <c r="E27" s="65">
        <v>1511.5</v>
      </c>
    </row>
    <row r="28" spans="1:5" ht="43.5" customHeight="1" x14ac:dyDescent="0.25">
      <c r="A28" s="64" t="s">
        <v>98</v>
      </c>
      <c r="B28" s="64"/>
      <c r="C28" s="64"/>
      <c r="D28" s="64"/>
      <c r="E28" s="65">
        <v>4988.3999999999996</v>
      </c>
    </row>
    <row r="29" spans="1:5" ht="17.25" customHeight="1" x14ac:dyDescent="0.25">
      <c r="A29" s="64" t="s">
        <v>99</v>
      </c>
      <c r="B29" s="64"/>
      <c r="C29" s="64"/>
      <c r="D29" s="64"/>
      <c r="E29" s="65">
        <v>1695</v>
      </c>
    </row>
    <row r="30" spans="1:5" ht="26.25" customHeight="1" x14ac:dyDescent="0.25">
      <c r="A30" s="64" t="s">
        <v>100</v>
      </c>
      <c r="B30" s="64"/>
      <c r="C30" s="64"/>
      <c r="D30" s="64"/>
      <c r="E30" s="65">
        <v>142.80000000000001</v>
      </c>
    </row>
    <row r="31" spans="1:5" ht="19.5" customHeight="1" x14ac:dyDescent="0.25">
      <c r="A31" s="64" t="s">
        <v>101</v>
      </c>
      <c r="B31" s="64"/>
      <c r="C31" s="64"/>
      <c r="D31" s="64"/>
      <c r="E31" s="65">
        <v>90.7</v>
      </c>
    </row>
    <row r="32" spans="1:5" ht="29.25" customHeight="1" x14ac:dyDescent="0.25">
      <c r="A32" s="64" t="s">
        <v>102</v>
      </c>
      <c r="B32" s="64"/>
      <c r="C32" s="64"/>
      <c r="D32" s="64"/>
      <c r="E32" s="65">
        <v>1395.1</v>
      </c>
    </row>
    <row r="33" spans="1:6" ht="17.25" customHeight="1" x14ac:dyDescent="0.25">
      <c r="A33" s="64" t="s">
        <v>103</v>
      </c>
      <c r="B33" s="64"/>
      <c r="C33" s="64"/>
      <c r="D33" s="64"/>
      <c r="E33" s="65">
        <v>601.6</v>
      </c>
    </row>
    <row r="34" spans="1:6" x14ac:dyDescent="0.25">
      <c r="A34" s="51" t="s">
        <v>5</v>
      </c>
      <c r="B34" s="52"/>
      <c r="C34" s="52"/>
      <c r="D34" s="52"/>
      <c r="E34" s="46">
        <f>'Муниципальные районы'!B23-Учреждения!E5+'Муниципальные районы'!B22</f>
        <v>460305.01982000005</v>
      </c>
    </row>
    <row r="35" spans="1:6" x14ac:dyDescent="0.25">
      <c r="A35" s="49" t="s">
        <v>104</v>
      </c>
      <c r="B35" s="50"/>
      <c r="C35" s="50"/>
      <c r="D35" s="50"/>
      <c r="E35" s="13"/>
    </row>
    <row r="36" spans="1:6" ht="81.75" customHeight="1" x14ac:dyDescent="0.25">
      <c r="A36" s="47" t="s">
        <v>105</v>
      </c>
      <c r="B36" s="48"/>
      <c r="C36" s="48"/>
      <c r="D36" s="48"/>
      <c r="E36" s="46">
        <v>4107523.7</v>
      </c>
    </row>
    <row r="37" spans="1:6" x14ac:dyDescent="0.25">
      <c r="A37" s="15"/>
      <c r="B37" s="16"/>
      <c r="C37" s="16"/>
      <c r="D37" s="6"/>
      <c r="E37" s="17"/>
    </row>
    <row r="38" spans="1:6" x14ac:dyDescent="0.25">
      <c r="A38" s="57" t="s">
        <v>14</v>
      </c>
      <c r="B38" s="59" t="s">
        <v>6</v>
      </c>
      <c r="C38" s="60" t="s">
        <v>7</v>
      </c>
      <c r="D38" s="60"/>
      <c r="E38" s="60"/>
    </row>
    <row r="39" spans="1:6" ht="90" x14ac:dyDescent="0.25">
      <c r="A39" s="58"/>
      <c r="B39" s="59"/>
      <c r="C39" s="18" t="s">
        <v>8</v>
      </c>
      <c r="D39" s="18" t="s">
        <v>9</v>
      </c>
      <c r="E39" s="18" t="s">
        <v>10</v>
      </c>
    </row>
    <row r="40" spans="1:6" x14ac:dyDescent="0.25">
      <c r="A40" s="19" t="s">
        <v>49</v>
      </c>
      <c r="B40" s="42">
        <v>1154.67623</v>
      </c>
      <c r="C40" s="42">
        <v>259.3159</v>
      </c>
      <c r="D40" s="42"/>
      <c r="E40" s="42"/>
      <c r="F40" s="41"/>
    </row>
    <row r="41" spans="1:6" x14ac:dyDescent="0.25">
      <c r="A41" s="19" t="s">
        <v>50</v>
      </c>
      <c r="B41" s="42">
        <v>3200</v>
      </c>
      <c r="C41" s="42">
        <v>3200</v>
      </c>
      <c r="D41" s="42"/>
      <c r="E41" s="42"/>
      <c r="F41" s="41"/>
    </row>
    <row r="42" spans="1:6" x14ac:dyDescent="0.25">
      <c r="A42" s="19" t="s">
        <v>51</v>
      </c>
      <c r="B42" s="42">
        <v>10161.938109999999</v>
      </c>
      <c r="C42" s="42">
        <v>6064.4683100000002</v>
      </c>
      <c r="D42" s="42">
        <v>618.9</v>
      </c>
      <c r="E42" s="42"/>
      <c r="F42" s="41"/>
    </row>
    <row r="43" spans="1:6" ht="30" x14ac:dyDescent="0.25">
      <c r="A43" s="19" t="s">
        <v>52</v>
      </c>
      <c r="B43" s="42">
        <v>3132.5778399999999</v>
      </c>
      <c r="C43" s="42">
        <v>1148.7109399999999</v>
      </c>
      <c r="D43" s="42"/>
      <c r="E43" s="42"/>
      <c r="F43" s="41"/>
    </row>
    <row r="44" spans="1:6" x14ac:dyDescent="0.25">
      <c r="A44" s="19" t="s">
        <v>53</v>
      </c>
      <c r="B44" s="42">
        <v>-1416.66668</v>
      </c>
      <c r="C44" s="42"/>
      <c r="D44" s="42">
        <v>-1500</v>
      </c>
      <c r="E44" s="42"/>
      <c r="F44" s="41"/>
    </row>
    <row r="45" spans="1:6" ht="30" x14ac:dyDescent="0.25">
      <c r="A45" s="19" t="s">
        <v>54</v>
      </c>
      <c r="B45" s="42">
        <v>230577.54303999999</v>
      </c>
      <c r="C45" s="42"/>
      <c r="D45" s="42"/>
      <c r="E45" s="42"/>
      <c r="F45" s="41"/>
    </row>
    <row r="46" spans="1:6" x14ac:dyDescent="0.25">
      <c r="A46" s="19" t="s">
        <v>55</v>
      </c>
      <c r="B46" s="42">
        <v>3510</v>
      </c>
      <c r="C46" s="42">
        <v>3500</v>
      </c>
      <c r="D46" s="42"/>
      <c r="E46" s="42"/>
      <c r="F46" s="41"/>
    </row>
    <row r="47" spans="1:6" x14ac:dyDescent="0.25">
      <c r="A47" s="19" t="s">
        <v>56</v>
      </c>
      <c r="B47" s="42">
        <v>171127.75055</v>
      </c>
      <c r="C47" s="42">
        <v>1450</v>
      </c>
      <c r="D47" s="42">
        <v>574</v>
      </c>
      <c r="E47" s="42"/>
      <c r="F47" s="41"/>
    </row>
    <row r="48" spans="1:6" x14ac:dyDescent="0.25">
      <c r="A48" s="19" t="s">
        <v>57</v>
      </c>
      <c r="B48" s="42">
        <v>29402.49523</v>
      </c>
      <c r="C48" s="42"/>
      <c r="D48" s="42"/>
      <c r="E48" s="42"/>
      <c r="F48" s="41"/>
    </row>
    <row r="49" spans="1:6" x14ac:dyDescent="0.25">
      <c r="A49" s="19" t="s">
        <v>58</v>
      </c>
      <c r="B49" s="42">
        <v>68002.300459999999</v>
      </c>
      <c r="C49" s="42">
        <v>4300</v>
      </c>
      <c r="D49" s="42"/>
      <c r="E49" s="42">
        <v>-327.17790000000002</v>
      </c>
      <c r="F49" s="41"/>
    </row>
    <row r="50" spans="1:6" ht="30" x14ac:dyDescent="0.25">
      <c r="A50" s="19" t="s">
        <v>59</v>
      </c>
      <c r="B50" s="42">
        <v>67827.157000000007</v>
      </c>
      <c r="C50" s="42">
        <v>2300</v>
      </c>
      <c r="D50" s="42"/>
      <c r="E50" s="42">
        <v>23986.456839999999</v>
      </c>
      <c r="F50" s="41"/>
    </row>
    <row r="51" spans="1:6" x14ac:dyDescent="0.25">
      <c r="A51" s="19" t="s">
        <v>60</v>
      </c>
      <c r="B51" s="42">
        <v>18530.2444</v>
      </c>
      <c r="C51" s="42"/>
      <c r="D51" s="42"/>
      <c r="E51" s="42"/>
      <c r="F51" s="41"/>
    </row>
    <row r="52" spans="1:6" x14ac:dyDescent="0.25">
      <c r="A52" s="19" t="s">
        <v>61</v>
      </c>
      <c r="B52" s="42">
        <v>2647.89032</v>
      </c>
      <c r="C52" s="42">
        <v>2000</v>
      </c>
      <c r="D52" s="42">
        <v>50</v>
      </c>
      <c r="E52" s="42"/>
      <c r="F52" s="41"/>
    </row>
    <row r="53" spans="1:6" x14ac:dyDescent="0.25">
      <c r="A53" s="19" t="s">
        <v>62</v>
      </c>
      <c r="B53" s="42">
        <v>1253.1220000000001</v>
      </c>
      <c r="C53" s="42">
        <v>600</v>
      </c>
      <c r="D53" s="42"/>
      <c r="E53" s="42"/>
      <c r="F53" s="41"/>
    </row>
    <row r="54" spans="1:6" ht="20.25" customHeight="1" x14ac:dyDescent="0.25">
      <c r="A54" s="19" t="s">
        <v>63</v>
      </c>
      <c r="B54" s="42">
        <v>2350</v>
      </c>
      <c r="C54" s="42">
        <v>1150</v>
      </c>
      <c r="D54" s="42"/>
      <c r="E54" s="42"/>
      <c r="F54" s="41"/>
    </row>
    <row r="55" spans="1:6" x14ac:dyDescent="0.25">
      <c r="A55" s="19" t="s">
        <v>64</v>
      </c>
      <c r="B55" s="42">
        <v>6712.8235699999996</v>
      </c>
      <c r="C55" s="42">
        <v>3881.8577599999999</v>
      </c>
      <c r="D55" s="42">
        <v>1330.3346899999999</v>
      </c>
      <c r="E55" s="42">
        <v>610.69101999999998</v>
      </c>
      <c r="F55" s="41"/>
    </row>
    <row r="56" spans="1:6" x14ac:dyDescent="0.25">
      <c r="A56" s="19" t="s">
        <v>65</v>
      </c>
      <c r="B56" s="42">
        <v>9087.2346400000006</v>
      </c>
      <c r="C56" s="42">
        <v>3800</v>
      </c>
      <c r="D56" s="42"/>
      <c r="E56" s="42"/>
      <c r="F56" s="41"/>
    </row>
    <row r="57" spans="1:6" x14ac:dyDescent="0.25">
      <c r="A57" s="19" t="s">
        <v>66</v>
      </c>
      <c r="B57" s="42">
        <v>100</v>
      </c>
      <c r="C57" s="42"/>
      <c r="D57" s="42"/>
      <c r="E57" s="42"/>
      <c r="F57" s="41"/>
    </row>
    <row r="58" spans="1:6" x14ac:dyDescent="0.25">
      <c r="A58" s="19" t="s">
        <v>67</v>
      </c>
      <c r="B58" s="42">
        <v>1300</v>
      </c>
      <c r="C58" s="42">
        <v>1300</v>
      </c>
      <c r="D58" s="42"/>
      <c r="E58" s="42"/>
      <c r="F58" s="41"/>
    </row>
    <row r="59" spans="1:6" x14ac:dyDescent="0.25">
      <c r="A59" s="19" t="s">
        <v>68</v>
      </c>
      <c r="B59" s="42">
        <v>450.89004</v>
      </c>
      <c r="C59" s="42">
        <v>433</v>
      </c>
      <c r="D59" s="42"/>
      <c r="E59" s="42"/>
      <c r="F59" s="41"/>
    </row>
    <row r="60" spans="1:6" x14ac:dyDescent="0.25">
      <c r="A60" s="19" t="s">
        <v>69</v>
      </c>
      <c r="B60" s="42">
        <v>263840.14444</v>
      </c>
      <c r="C60" s="42">
        <v>2000</v>
      </c>
      <c r="D60" s="42"/>
      <c r="E60" s="42"/>
      <c r="F60" s="41"/>
    </row>
    <row r="61" spans="1:6" ht="30" x14ac:dyDescent="0.25">
      <c r="A61" s="19" t="s">
        <v>70</v>
      </c>
      <c r="B61" s="42">
        <v>84</v>
      </c>
      <c r="C61" s="42">
        <v>84</v>
      </c>
      <c r="D61" s="42"/>
      <c r="E61" s="42"/>
      <c r="F61" s="41"/>
    </row>
    <row r="62" spans="1:6" x14ac:dyDescent="0.25">
      <c r="A62" s="19" t="s">
        <v>71</v>
      </c>
      <c r="B62" s="42">
        <v>23845.523000000001</v>
      </c>
      <c r="C62" s="42">
        <v>647.91700000000003</v>
      </c>
      <c r="D62" s="42"/>
      <c r="E62" s="42">
        <v>1252.4159999999999</v>
      </c>
      <c r="F62" s="41"/>
    </row>
    <row r="63" spans="1:6" x14ac:dyDescent="0.25">
      <c r="A63" s="19" t="s">
        <v>72</v>
      </c>
      <c r="B63" s="42">
        <v>292.68772999999999</v>
      </c>
      <c r="C63" s="42">
        <v>292.68772999999999</v>
      </c>
      <c r="D63" s="42"/>
      <c r="E63" s="42"/>
      <c r="F63" s="41"/>
    </row>
    <row r="64" spans="1:6" x14ac:dyDescent="0.25">
      <c r="A64" s="19" t="s">
        <v>73</v>
      </c>
      <c r="B64" s="42">
        <v>35538.518340000002</v>
      </c>
      <c r="C64" s="42">
        <v>450</v>
      </c>
      <c r="D64" s="42">
        <v>400</v>
      </c>
      <c r="E64" s="42"/>
      <c r="F64" s="41"/>
    </row>
    <row r="65" spans="1:6" x14ac:dyDescent="0.25">
      <c r="A65" s="19" t="s">
        <v>74</v>
      </c>
      <c r="B65" s="42">
        <v>123.98236</v>
      </c>
      <c r="C65" s="42">
        <v>122.84336</v>
      </c>
      <c r="D65" s="42"/>
      <c r="E65" s="42"/>
      <c r="F65" s="41"/>
    </row>
    <row r="66" spans="1:6" ht="30" x14ac:dyDescent="0.25">
      <c r="A66" s="19" t="s">
        <v>75</v>
      </c>
      <c r="B66" s="42">
        <v>4609.7816800000001</v>
      </c>
      <c r="C66" s="42">
        <v>3365.1670300000001</v>
      </c>
      <c r="D66" s="42">
        <v>1056.7045700000001</v>
      </c>
      <c r="E66" s="42"/>
      <c r="F66" s="41"/>
    </row>
    <row r="67" spans="1:6" ht="30" x14ac:dyDescent="0.25">
      <c r="A67" s="19" t="s">
        <v>76</v>
      </c>
      <c r="B67" s="42">
        <v>10912.698</v>
      </c>
      <c r="C67" s="42"/>
      <c r="D67" s="42"/>
      <c r="E67" s="42"/>
      <c r="F67" s="41"/>
    </row>
    <row r="68" spans="1:6" x14ac:dyDescent="0.25">
      <c r="A68" s="20" t="s">
        <v>77</v>
      </c>
      <c r="B68" s="43">
        <v>968359.31229999999</v>
      </c>
      <c r="C68" s="43">
        <v>42349.968030000004</v>
      </c>
      <c r="D68" s="43">
        <v>2529.9392600000001</v>
      </c>
      <c r="E68" s="43">
        <v>25522.38596</v>
      </c>
      <c r="F68" s="41"/>
    </row>
    <row r="69" spans="1:6" x14ac:dyDescent="0.25">
      <c r="B69" s="41"/>
      <c r="C69" s="41"/>
      <c r="D69" s="41"/>
      <c r="E69" s="41"/>
    </row>
  </sheetData>
  <mergeCells count="36">
    <mergeCell ref="A38:A39"/>
    <mergeCell ref="B38:B39"/>
    <mergeCell ref="C38:E38"/>
    <mergeCell ref="A7:D7"/>
    <mergeCell ref="A8:D8"/>
    <mergeCell ref="A9:D9"/>
    <mergeCell ref="A28:D28"/>
    <mergeCell ref="A27:D27"/>
    <mergeCell ref="A1:E1"/>
    <mergeCell ref="A2:E2"/>
    <mergeCell ref="A5:D5"/>
    <mergeCell ref="A31:D31"/>
    <mergeCell ref="A30:D30"/>
    <mergeCell ref="A29:D29"/>
    <mergeCell ref="A36:D36"/>
    <mergeCell ref="A35:D35"/>
    <mergeCell ref="A34:D34"/>
    <mergeCell ref="A33:D33"/>
    <mergeCell ref="A32:D32"/>
    <mergeCell ref="A20:D20"/>
    <mergeCell ref="A19:D19"/>
    <mergeCell ref="A18:D18"/>
    <mergeCell ref="A17:D17"/>
    <mergeCell ref="A16:D16"/>
    <mergeCell ref="A10:D10"/>
    <mergeCell ref="A15:D15"/>
    <mergeCell ref="A14:D14"/>
    <mergeCell ref="A13:D13"/>
    <mergeCell ref="A12:D12"/>
    <mergeCell ref="A11:D11"/>
    <mergeCell ref="A21:D21"/>
    <mergeCell ref="A26:D26"/>
    <mergeCell ref="A25:D25"/>
    <mergeCell ref="A24:D24"/>
    <mergeCell ref="A23:D23"/>
    <mergeCell ref="A22:D2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  <rowBreaks count="1" manualBreakCount="1">
    <brk id="3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view="pageBreakPreview" topLeftCell="A16" zoomScaleNormal="100" zoomScaleSheetLayoutView="100" workbookViewId="0">
      <selection activeCell="B23" sqref="B23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48</v>
      </c>
      <c r="C1" s="29" t="s">
        <v>13</v>
      </c>
    </row>
    <row r="2" spans="1:20" x14ac:dyDescent="0.25">
      <c r="A2" s="30" t="str">
        <f>TEXT(EndData2,"[$-FC19]ДД.ММ.ГГГ")</f>
        <v>17.06.2022</v>
      </c>
      <c r="B2" s="30">
        <f>A2+1</f>
        <v>44730</v>
      </c>
      <c r="C2" s="26" t="str">
        <f>TEXT(B2,"[$-FC19]ДД.ММ.ГГГ")</f>
        <v>18.06.2022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68.25" customHeight="1" x14ac:dyDescent="0.25">
      <c r="A4" s="21" t="s">
        <v>31</v>
      </c>
      <c r="B4" s="24"/>
      <c r="C4" s="24"/>
      <c r="D4" s="24"/>
      <c r="E4" s="24"/>
      <c r="F4" s="24"/>
      <c r="G4" s="24"/>
      <c r="H4" s="24"/>
      <c r="I4" s="24"/>
      <c r="J4" s="24"/>
      <c r="K4" s="24">
        <v>90</v>
      </c>
      <c r="L4" s="24"/>
      <c r="M4" s="24"/>
      <c r="N4" s="24"/>
      <c r="O4" s="24"/>
      <c r="P4" s="44">
        <v>90</v>
      </c>
      <c r="Q4" s="32"/>
      <c r="R4" s="32"/>
      <c r="S4" s="32"/>
      <c r="T4" s="32"/>
    </row>
    <row r="5" spans="1:20" ht="26.25" x14ac:dyDescent="0.25">
      <c r="A5" s="21" t="s">
        <v>32</v>
      </c>
      <c r="B5" s="24"/>
      <c r="C5" s="24"/>
      <c r="D5" s="24"/>
      <c r="E5" s="24"/>
      <c r="F5" s="24"/>
      <c r="G5" s="24"/>
      <c r="H5" s="24"/>
      <c r="I5" s="24"/>
      <c r="J5" s="24">
        <v>3933.15355</v>
      </c>
      <c r="K5" s="24"/>
      <c r="L5" s="24"/>
      <c r="M5" s="24"/>
      <c r="N5" s="24"/>
      <c r="O5" s="24"/>
      <c r="P5" s="44">
        <v>3933.15355</v>
      </c>
      <c r="Q5" s="32"/>
      <c r="R5" s="32"/>
      <c r="S5" s="32"/>
      <c r="T5" s="32"/>
    </row>
    <row r="6" spans="1:20" ht="102.75" x14ac:dyDescent="0.25">
      <c r="A6" s="21" t="s">
        <v>33</v>
      </c>
      <c r="B6" s="24"/>
      <c r="C6" s="24"/>
      <c r="D6" s="24">
        <v>183.12</v>
      </c>
      <c r="E6" s="24"/>
      <c r="F6" s="24"/>
      <c r="G6" s="24">
        <v>1200</v>
      </c>
      <c r="H6" s="24"/>
      <c r="I6" s="24"/>
      <c r="J6" s="24"/>
      <c r="K6" s="24"/>
      <c r="L6" s="24"/>
      <c r="M6" s="24"/>
      <c r="N6" s="24"/>
      <c r="O6" s="24"/>
      <c r="P6" s="44">
        <v>1383.12</v>
      </c>
      <c r="Q6" s="32"/>
      <c r="R6" s="32"/>
      <c r="S6" s="32"/>
      <c r="T6" s="32"/>
    </row>
    <row r="7" spans="1:20" ht="77.25" x14ac:dyDescent="0.25">
      <c r="A7" s="21" t="s">
        <v>34</v>
      </c>
      <c r="B7" s="24"/>
      <c r="C7" s="24"/>
      <c r="D7" s="24"/>
      <c r="E7" s="24"/>
      <c r="F7" s="24"/>
      <c r="G7" s="24"/>
      <c r="H7" s="24"/>
      <c r="I7" s="24"/>
      <c r="J7" s="24">
        <v>407.75</v>
      </c>
      <c r="K7" s="24"/>
      <c r="L7" s="24"/>
      <c r="M7" s="24"/>
      <c r="N7" s="24"/>
      <c r="O7" s="24"/>
      <c r="P7" s="44">
        <v>407.75</v>
      </c>
      <c r="Q7" s="32"/>
      <c r="R7" s="32"/>
      <c r="S7" s="32"/>
      <c r="T7" s="32"/>
    </row>
    <row r="8" spans="1:20" ht="153.75" x14ac:dyDescent="0.25">
      <c r="A8" s="21" t="s">
        <v>35</v>
      </c>
      <c r="B8" s="24">
        <v>42416.597049999997</v>
      </c>
      <c r="C8" s="24">
        <v>35250</v>
      </c>
      <c r="D8" s="24"/>
      <c r="E8" s="24">
        <v>6300</v>
      </c>
      <c r="F8" s="24">
        <v>4907</v>
      </c>
      <c r="G8" s="24"/>
      <c r="H8" s="24"/>
      <c r="I8" s="24"/>
      <c r="J8" s="24">
        <v>8720.18</v>
      </c>
      <c r="K8" s="24"/>
      <c r="L8" s="24"/>
      <c r="M8" s="24"/>
      <c r="N8" s="24"/>
      <c r="O8" s="24"/>
      <c r="P8" s="44">
        <v>97593.777050000004</v>
      </c>
      <c r="Q8" s="32"/>
      <c r="R8" s="32"/>
      <c r="S8" s="32"/>
      <c r="T8" s="32"/>
    </row>
    <row r="9" spans="1:20" ht="90" x14ac:dyDescent="0.25">
      <c r="A9" s="21" t="s">
        <v>36</v>
      </c>
      <c r="B9" s="24"/>
      <c r="C9" s="24"/>
      <c r="D9" s="24"/>
      <c r="E9" s="24"/>
      <c r="F9" s="24"/>
      <c r="G9" s="24"/>
      <c r="H9" s="24"/>
      <c r="I9" s="24">
        <v>10.045249999999999</v>
      </c>
      <c r="J9" s="24"/>
      <c r="K9" s="24"/>
      <c r="L9" s="24"/>
      <c r="M9" s="24">
        <v>1153.75</v>
      </c>
      <c r="N9" s="24"/>
      <c r="O9" s="24"/>
      <c r="P9" s="44">
        <v>1163.7952499999999</v>
      </c>
      <c r="Q9" s="32"/>
      <c r="R9" s="32"/>
      <c r="S9" s="32"/>
      <c r="T9" s="32"/>
    </row>
    <row r="10" spans="1:20" ht="115.5" customHeight="1" x14ac:dyDescent="0.25">
      <c r="A10" s="21" t="s">
        <v>37</v>
      </c>
      <c r="B10" s="24"/>
      <c r="C10" s="24">
        <v>7.3644999999999996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44">
        <v>7.3644999999999996</v>
      </c>
      <c r="Q10" s="32"/>
      <c r="R10" s="32"/>
      <c r="S10" s="32"/>
      <c r="T10" s="32"/>
    </row>
    <row r="11" spans="1:20" ht="102.75" customHeight="1" x14ac:dyDescent="0.25">
      <c r="A11" s="21" t="s">
        <v>38</v>
      </c>
      <c r="B11" s="24"/>
      <c r="C11" s="24"/>
      <c r="D11" s="24"/>
      <c r="E11" s="24"/>
      <c r="F11" s="24">
        <v>50</v>
      </c>
      <c r="G11" s="24"/>
      <c r="H11" s="24"/>
      <c r="I11" s="24">
        <v>2</v>
      </c>
      <c r="J11" s="24"/>
      <c r="K11" s="24"/>
      <c r="L11" s="24"/>
      <c r="M11" s="24">
        <v>50.5</v>
      </c>
      <c r="N11" s="24"/>
      <c r="O11" s="24"/>
      <c r="P11" s="44">
        <v>102.5</v>
      </c>
      <c r="Q11" s="32"/>
      <c r="R11" s="32"/>
      <c r="S11" s="32"/>
      <c r="T11" s="32"/>
    </row>
    <row r="12" spans="1:20" ht="115.5" x14ac:dyDescent="0.25">
      <c r="A12" s="21" t="s">
        <v>39</v>
      </c>
      <c r="B12" s="24">
        <v>83360.229590000003</v>
      </c>
      <c r="C12" s="24">
        <v>37800</v>
      </c>
      <c r="D12" s="24"/>
      <c r="E12" s="24">
        <v>5600</v>
      </c>
      <c r="F12" s="24">
        <v>1176.02</v>
      </c>
      <c r="G12" s="24"/>
      <c r="H12" s="24"/>
      <c r="I12" s="24">
        <v>1207.0999999999999</v>
      </c>
      <c r="J12" s="24">
        <v>14085.394</v>
      </c>
      <c r="K12" s="24"/>
      <c r="L12" s="24"/>
      <c r="M12" s="24">
        <v>225.5</v>
      </c>
      <c r="N12" s="24"/>
      <c r="O12" s="24"/>
      <c r="P12" s="44">
        <v>143454.24359</v>
      </c>
      <c r="Q12" s="32"/>
      <c r="R12" s="32"/>
      <c r="S12" s="32"/>
      <c r="T12" s="32"/>
    </row>
    <row r="13" spans="1:20" ht="64.5" x14ac:dyDescent="0.25">
      <c r="A13" s="21" t="s">
        <v>40</v>
      </c>
      <c r="B13" s="24">
        <v>33.696300000000001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44">
        <v>33.696300000000001</v>
      </c>
      <c r="Q13" s="32"/>
      <c r="R13" s="32"/>
      <c r="S13" s="32"/>
      <c r="T13" s="32"/>
    </row>
    <row r="14" spans="1:20" ht="90" x14ac:dyDescent="0.25">
      <c r="A14" s="21" t="s">
        <v>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>
        <v>62.5</v>
      </c>
      <c r="O14" s="24"/>
      <c r="P14" s="44">
        <v>62.5</v>
      </c>
      <c r="Q14" s="32"/>
      <c r="R14" s="32"/>
      <c r="S14" s="32"/>
      <c r="T14" s="32"/>
    </row>
    <row r="15" spans="1:20" ht="77.25" x14ac:dyDescent="0.25">
      <c r="A15" s="21" t="s">
        <v>42</v>
      </c>
      <c r="B15" s="24"/>
      <c r="C15" s="24"/>
      <c r="D15" s="24"/>
      <c r="E15" s="24"/>
      <c r="F15" s="24"/>
      <c r="G15" s="24"/>
      <c r="H15" s="24"/>
      <c r="I15" s="24"/>
      <c r="J15" s="24">
        <v>273.25</v>
      </c>
      <c r="K15" s="24"/>
      <c r="L15" s="24"/>
      <c r="M15" s="24"/>
      <c r="N15" s="24"/>
      <c r="O15" s="24"/>
      <c r="P15" s="44">
        <v>273.25</v>
      </c>
      <c r="Q15" s="32"/>
      <c r="R15" s="32"/>
      <c r="S15" s="32"/>
      <c r="T15" s="32"/>
    </row>
    <row r="16" spans="1:20" ht="77.25" x14ac:dyDescent="0.25">
      <c r="A16" s="21" t="s">
        <v>43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>
        <v>5.0000000000000001E-4</v>
      </c>
      <c r="O16" s="24"/>
      <c r="P16" s="44">
        <v>5.0000000000000001E-4</v>
      </c>
      <c r="Q16" s="32"/>
      <c r="R16" s="32"/>
      <c r="S16" s="32"/>
      <c r="T16" s="32"/>
    </row>
    <row r="17" spans="1:20" ht="76.5" customHeight="1" x14ac:dyDescent="0.25">
      <c r="A17" s="21" t="s">
        <v>44</v>
      </c>
      <c r="B17" s="24">
        <v>12299.98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44">
        <v>12299.98</v>
      </c>
      <c r="Q17" s="32"/>
      <c r="R17" s="32"/>
      <c r="S17" s="32"/>
      <c r="T17" s="32"/>
    </row>
    <row r="18" spans="1:20" ht="64.5" x14ac:dyDescent="0.25">
      <c r="A18" s="21" t="s">
        <v>45</v>
      </c>
      <c r="B18" s="24">
        <v>550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44">
        <v>550</v>
      </c>
      <c r="Q18" s="32"/>
      <c r="R18" s="32"/>
      <c r="S18" s="32"/>
      <c r="T18" s="32"/>
    </row>
    <row r="19" spans="1:20" ht="26.25" x14ac:dyDescent="0.25">
      <c r="A19" s="21" t="s">
        <v>46</v>
      </c>
      <c r="B19" s="24"/>
      <c r="C19" s="24"/>
      <c r="D19" s="24"/>
      <c r="E19" s="24"/>
      <c r="F19" s="24"/>
      <c r="G19" s="24"/>
      <c r="H19" s="24"/>
      <c r="I19" s="24"/>
      <c r="J19" s="24">
        <v>44566.376779999999</v>
      </c>
      <c r="K19" s="24"/>
      <c r="L19" s="24"/>
      <c r="M19" s="24"/>
      <c r="N19" s="24"/>
      <c r="O19" s="24"/>
      <c r="P19" s="44">
        <v>44566.376779999999</v>
      </c>
      <c r="Q19" s="32"/>
      <c r="R19" s="32"/>
      <c r="S19" s="32"/>
      <c r="T19" s="32"/>
    </row>
    <row r="20" spans="1:20" x14ac:dyDescent="0.25">
      <c r="A20" s="22" t="s">
        <v>47</v>
      </c>
      <c r="B20" s="25">
        <v>138660.50294000001</v>
      </c>
      <c r="C20" s="25">
        <v>73057.364499999996</v>
      </c>
      <c r="D20" s="25">
        <v>183.12</v>
      </c>
      <c r="E20" s="25">
        <v>11900</v>
      </c>
      <c r="F20" s="25">
        <v>6133.02</v>
      </c>
      <c r="G20" s="25">
        <v>1200</v>
      </c>
      <c r="H20" s="25"/>
      <c r="I20" s="25">
        <v>1219.14525</v>
      </c>
      <c r="J20" s="25">
        <v>71986.104330000002</v>
      </c>
      <c r="K20" s="25">
        <v>90</v>
      </c>
      <c r="L20" s="25"/>
      <c r="M20" s="25">
        <v>1429.75</v>
      </c>
      <c r="N20" s="25">
        <v>62.500500000000002</v>
      </c>
      <c r="O20" s="25"/>
      <c r="P20" s="44">
        <v>305921.50751999998</v>
      </c>
      <c r="Q20" s="40"/>
      <c r="R20" s="40"/>
      <c r="S20" s="40"/>
      <c r="T20" s="40"/>
    </row>
    <row r="21" spans="1:20" x14ac:dyDescent="0.25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20" x14ac:dyDescent="0.25">
      <c r="A22" s="36" t="s">
        <v>30</v>
      </c>
      <c r="B22" s="45">
        <f>P20+Учреждения!B68</f>
        <v>1274280.8198199999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20" ht="32.25" customHeight="1" x14ac:dyDescent="0.25">
      <c r="A23" s="36" t="s">
        <v>79</v>
      </c>
      <c r="B23" s="45">
        <v>3430801.7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  <rowBreaks count="1" manualBreakCount="1">
    <brk id="1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2022-06-21T01:16:40Z</dcterms:modified>
</cp:coreProperties>
</file>