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Бюджетополучатели!$F$10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Бюджетополучатели!$F$65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Бюджетополучатели!$F$9</definedName>
    <definedName name="_xlnm.Print_Titles" localSheetId="0">Бюджетополучатели!$74:$75</definedName>
    <definedName name="_xlnm.Print_Titles" localSheetId="1">'Муниципальные районы'!$1:$3</definedName>
    <definedName name="_xlnm.Print_Area" localSheetId="0">Бюджетополучатели!$A$1:$E$112</definedName>
    <definedName name="_xlnm.Print_Area" localSheetId="1">'Муниципальные районы'!$A$1:$P$48</definedName>
  </definedNames>
  <calcPr calcId="162913" refMode="R1C1"/>
</workbook>
</file>

<file path=xl/calcChain.xml><?xml version="1.0" encoding="utf-8"?>
<calcChain xmlns="http://schemas.openxmlformats.org/spreadsheetml/2006/main">
  <c r="D6" i="1" l="1"/>
  <c r="D67" i="1"/>
  <c r="D65" i="1"/>
  <c r="D66" i="1" l="1"/>
  <c r="D10" i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<sst xmlns="http://schemas.openxmlformats.org/spreadsheetml/2006/main" count="174" uniqueCount="172">
  <si>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</si>
  <si>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</si>
  <si>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</si>
  <si>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</si>
  <si>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</si>
  <si>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</si>
  <si>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</si>
  <si>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</si>
  <si>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</si>
  <si>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</si>
  <si>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</si>
  <si>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</si>
  <si>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</si>
  <si>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</si>
  <si>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</si>
  <si>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</si>
  <si>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</si>
  <si>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</si>
  <si>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</si>
  <si>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</si>
  <si>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</si>
  <si>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</si>
  <si>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</si>
  <si>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</si>
  <si>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</si>
  <si>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</si>
  <si>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</si>
  <si>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</si>
  <si>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</si>
  <si>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</si>
  <si>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</si>
  <si>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</si>
  <si>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</si>
  <si>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</si>
  <si>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01.01.2022</t>
  </si>
  <si>
    <t>01.06.2022</t>
  </si>
  <si>
    <t>Реализация мероприятий соответствующей подпрограммы в рамках соответствующей государственной программы Камчатского края, за исключением обособленных расходов, которым присваиваются уникальные коды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</si>
  <si>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</si>
  <si>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</si>
  <si>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</si>
  <si>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</si>
  <si>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</si>
  <si>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</si>
  <si>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</si>
  <si>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</si>
  <si>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</si>
  <si>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</si>
  <si>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</si>
  <si>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</si>
  <si>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</si>
  <si>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</si>
  <si>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</si>
  <si>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</si>
  <si>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</si>
  <si>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</si>
  <si>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</si>
  <si>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</si>
  <si>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</si>
  <si>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</si>
  <si>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</si>
  <si>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</si>
  <si>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</si>
  <si>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</si>
  <si>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</si>
  <si>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</si>
  <si>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</si>
  <si>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</si>
  <si>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Создание модельных муниципальных библиотек</t>
  </si>
  <si>
    <t>Государственная поддержка отрасли культуры</t>
  </si>
  <si>
    <t>Реализация программ формирования современной городской среды</t>
  </si>
  <si>
    <t>Техническое оснащение муниципальных музеев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</si>
  <si>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</si>
  <si>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</si>
  <si>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</si>
  <si>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</si>
  <si>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</si>
  <si>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</si>
  <si>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</si>
  <si>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</si>
  <si>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</si>
  <si>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</si>
  <si>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</si>
  <si>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</si>
  <si>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</si>
  <si>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</si>
  <si>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</si>
  <si>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</si>
  <si>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</si>
  <si>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</si>
  <si>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</si>
  <si>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</si>
  <si>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</si>
  <si>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</si>
  <si>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</si>
  <si>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</si>
  <si>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</si>
  <si>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</si>
  <si>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</si>
  <si>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</si>
  <si>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</si>
  <si>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</si>
  <si>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</si>
  <si>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</si>
  <si>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</si>
  <si>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</si>
  <si>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</si>
  <si>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</si>
  <si>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</si>
  <si>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</si>
  <si>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</si>
  <si>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</si>
  <si>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</si>
  <si>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31.05.2022</t>
  </si>
  <si>
    <t>01.05.2022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</si>
  <si>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</si>
  <si>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</si>
  <si>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</si>
  <si>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</si>
  <si>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</si>
  <si>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</si>
  <si>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</si>
  <si>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</si>
  <si>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Единая субвенция бюджетам субъектов Российской Федерации и бюджету г. Байконура</t>
  </si>
  <si>
    <t>Субсидии бюджетам на реализацию мероприятий по обеспечению жильем молодых семей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</si>
  <si>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</si>
  <si>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</si>
  <si>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</si>
  <si>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</si>
  <si>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создание (обновление) материально-технической базы образовательных организаций, реализующих программы среднего профессионального образования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</si>
  <si>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</si>
  <si>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</si>
  <si>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</si>
  <si>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</si>
  <si>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</si>
  <si>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</si>
  <si>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</si>
  <si>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</si>
  <si>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</si>
  <si>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</si>
  <si>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Межбюджетные трансферты, передаваемые бюджетам на реализацию отдельных полномочий в области лекарственного обеспечения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</si>
  <si>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</si>
  <si>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</si>
  <si>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</si>
  <si>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</si>
  <si>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</si>
  <si>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</si>
  <si>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</si>
  <si>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</si>
  <si>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</si>
  <si>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на осуществление ежемесячной выплаты в связи с рождением (усыновлением) первого ребенка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</si>
  <si>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</si>
  <si>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развитие сети учреждений культурно-досугового типа</t>
  </si>
  <si>
    <t>Субсидии бюджетам на поддержку отрасли культуры</t>
  </si>
  <si>
    <t>Субсидии бюджетам на техническое оснащение муниципальных музеев</t>
  </si>
  <si>
    <t>Межбюджетные трансферты, передаваемые бюджетам на создание модельных муниципальных библиотек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</si>
  <si>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</si>
  <si>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повышение эффективности службы занятости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</si>
  <si>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</si>
  <si>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</si>
  <si>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Межбюджетные трансферты, передаваемые бюджетам, за счет средств резервного фонда Правительства Российской Федерации</t>
  </si>
  <si>
    <t>Межбюджетные трансферты, передаваемые бюджетам на развитие инфраструктуры дорожного хозяйства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</si>
  <si>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</si>
  <si>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</si>
  <si>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</si>
  <si>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мер пожарной безопасности и тушение лесных пожаров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</si>
  <si>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</si>
  <si>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</si>
  <si>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</si>
  <si>
    <t>Остатки средств на 01.06.2022 года с учетом привлеченных средств</t>
  </si>
  <si>
    <t>Остатки средств на 01.06.2022 года</t>
  </si>
  <si>
    <t>Привлечение бюджетного кредита на пополнение остатка средств на едином счете бюджета</t>
  </si>
  <si>
    <t>Погашение бюджетного кредита на пополнение остатка средств на едином счете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</si>
</sst>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2" fillId="0" borderId="0"/>
    <xf numFmtId="0" fontId="22" fillId="0" borderId="0" applyNumberFormat="0" applyBorder="0" applyAlignment="0"/>
    <xf numFmtId="0" fontId="23" fillId="0" borderId="0"/>
    <xf numFmtId="0" fontId="23" fillId="0" borderId="0" applyNumberFormat="0" applyBorder="0" applyAlignment="0"/>
  </cellStyleXfs>
  <cellXfs count="7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164" fontId="17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/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164" fontId="24" fillId="0" borderId="3" xfId="0" applyNumberFormat="1" applyFont="1" applyFill="1" applyBorder="1" applyAlignment="1">
      <alignment horizontal="right" wrapText="1"/>
    </xf>
    <xf numFmtId="164" fontId="24" fillId="0" borderId="3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</cellXfs>
  <cellStyles count="5">
    <cellStyle name="Обычный" xfId="0" builtinId="0"/>
    <cellStyle name="Обычный 2" xfId="2"/>
    <cellStyle name="Обычный 2 2" xfId="4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view="pageBreakPreview" zoomScaleNormal="100" zoomScaleSheetLayoutView="100" workbookViewId="0">
      <selection activeCell="D71" sqref="D71"/>
    </sheetView>
  </sheetViews>
  <sheetFormatPr defaultRowHeight="15" x14ac:dyDescent="0.25"/>
  <cols>
    <col min="1" max="1" width="69.28515625" customWidth="1"/>
    <col min="2" max="2" width="18.140625" customWidth="1"/>
    <col min="3" max="3" width="20.2851562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46" t="s">
        <v>9</v>
      </c>
      <c r="B1" s="46"/>
      <c r="C1" s="46"/>
      <c r="D1" s="46"/>
      <c r="E1" s="41"/>
      <c r="F1" s="28" t="s">
        <v>113</v>
      </c>
      <c r="G1" s="29" t="str">
        <f>TEXT(F1,"[$-FC19]ММ")</f>
        <v>05</v>
      </c>
      <c r="H1" s="29" t="str">
        <f>TEXT(F1,"[$-FC19]ДД.ММ.ГГГ \г")</f>
        <v>01.05.2022 г</v>
      </c>
      <c r="I1" s="29" t="str">
        <f>TEXT(F1,"[$-FC19]ГГГГ")</f>
        <v>2022</v>
      </c>
    </row>
    <row r="2" spans="1:9" ht="15.75" x14ac:dyDescent="0.25">
      <c r="A2" s="46" t="str">
        <f>CONCATENATE("доходов и расходов краевого бюджета за ",period," ",I1," года")</f>
        <v>доходов и расходов краевого бюджета за май 2022 года</v>
      </c>
      <c r="B2" s="46"/>
      <c r="C2" s="46"/>
      <c r="D2" s="46"/>
      <c r="E2" s="41"/>
      <c r="F2" s="28" t="s">
        <v>112</v>
      </c>
      <c r="G2" s="29" t="str">
        <f>TEXT(F2,"[$-FC19]ДД ММММ ГГГ \г")</f>
        <v>31 мая 2022 г</v>
      </c>
      <c r="H2" s="29" t="str">
        <f>TEXT(F2,"[$-FC19]ДД.ММ.ГГГ \г")</f>
        <v>31.05.2022 г</v>
      </c>
      <c r="I2" s="30"/>
    </row>
    <row r="3" spans="1:9" x14ac:dyDescent="0.25">
      <c r="A3" s="1"/>
      <c r="B3" s="2"/>
      <c r="C3" s="2"/>
      <c r="D3" s="3"/>
      <c r="E3" s="3"/>
      <c r="F3" s="29">
        <f>EndDate+1</f>
        <v>44714</v>
      </c>
      <c r="G3" s="29" t="str">
        <f>TEXT(F3,"[$-FC19]ДД ММММ ГГГ \г")</f>
        <v>02 июня 2022 г</v>
      </c>
      <c r="H3" s="29" t="str">
        <f>TEXT(F3,"[$-FC19]ДД.ММ.ГГГ \г")</f>
        <v>02.06.2022 г</v>
      </c>
      <c r="I3" s="29"/>
    </row>
    <row r="4" spans="1:9" x14ac:dyDescent="0.25">
      <c r="A4" s="4"/>
      <c r="B4" s="5"/>
      <c r="C4" s="5"/>
      <c r="D4" s="6" t="s">
        <v>0</v>
      </c>
      <c r="E4" s="6"/>
      <c r="F4" s="29"/>
      <c r="G4" s="29"/>
      <c r="H4" s="29"/>
      <c r="I4" s="29"/>
    </row>
    <row r="5" spans="1:9" x14ac:dyDescent="0.25">
      <c r="A5" s="47" t="str">
        <f>CONCATENATE("Остаток средств на ",H1,"ода")</f>
        <v>Остаток средств на 01.05.2022 года</v>
      </c>
      <c r="B5" s="48"/>
      <c r="C5" s="48"/>
      <c r="D5" s="61">
        <v>9629228.3000000007</v>
      </c>
      <c r="E5" s="42"/>
      <c r="F5" s="30"/>
      <c r="G5" s="29"/>
      <c r="H5" s="29"/>
      <c r="I5" s="29"/>
    </row>
    <row r="6" spans="1:9" x14ac:dyDescent="0.25">
      <c r="A6" s="50" t="s">
        <v>1</v>
      </c>
      <c r="B6" s="54"/>
      <c r="C6" s="54"/>
      <c r="D6" s="7">
        <f>D65-D9</f>
        <v>2465017.8693299983</v>
      </c>
      <c r="E6" s="43"/>
      <c r="F6" s="29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май</v>
      </c>
      <c r="G6" s="29"/>
      <c r="H6" s="29"/>
      <c r="I6" s="29"/>
    </row>
    <row r="7" spans="1:9" x14ac:dyDescent="0.25">
      <c r="A7" s="50" t="s">
        <v>170</v>
      </c>
      <c r="B7" s="54"/>
      <c r="C7" s="54"/>
      <c r="D7" s="7">
        <v>2300000</v>
      </c>
      <c r="E7" s="43"/>
      <c r="F7" s="29"/>
      <c r="G7" s="29"/>
      <c r="H7" s="29"/>
      <c r="I7" s="29"/>
    </row>
    <row r="8" spans="1:9" x14ac:dyDescent="0.25">
      <c r="A8" s="50" t="s">
        <v>171</v>
      </c>
      <c r="B8" s="54"/>
      <c r="C8" s="54"/>
      <c r="D8" s="7">
        <v>2000000</v>
      </c>
      <c r="E8" s="43"/>
      <c r="F8" s="29"/>
      <c r="G8" s="29"/>
      <c r="H8" s="29"/>
      <c r="I8" s="29"/>
    </row>
    <row r="9" spans="1:9" x14ac:dyDescent="0.25">
      <c r="A9" s="68" t="s">
        <v>10</v>
      </c>
      <c r="B9" s="69"/>
      <c r="C9" s="69"/>
      <c r="D9" s="67">
        <v>1879955</v>
      </c>
      <c r="E9" s="44"/>
      <c r="F9" s="29"/>
      <c r="G9" s="29"/>
      <c r="H9" s="29"/>
      <c r="I9" s="29"/>
    </row>
    <row r="10" spans="1:9" x14ac:dyDescent="0.25">
      <c r="A10" s="55" t="s">
        <v>11</v>
      </c>
      <c r="B10" s="54"/>
      <c r="C10" s="54"/>
      <c r="D10" s="9">
        <f>SUM(D11:D64)</f>
        <v>1078655.2</v>
      </c>
      <c r="E10" s="44"/>
      <c r="F10" s="29" t="s">
        <v>34</v>
      </c>
    </row>
    <row r="11" spans="1:9" ht="32.25" customHeight="1" x14ac:dyDescent="0.25">
      <c r="A11" s="55" t="s">
        <v>114</v>
      </c>
      <c r="B11" s="54"/>
      <c r="C11" s="54"/>
      <c r="D11" s="9">
        <v>523</v>
      </c>
      <c r="E11" s="44"/>
      <c r="F11" s="29"/>
      <c r="G11" s="29"/>
      <c r="H11" s="29"/>
      <c r="I11" s="29"/>
    </row>
    <row r="12" spans="1:9" ht="32.25" customHeight="1" x14ac:dyDescent="0.25">
      <c r="A12" s="55" t="s">
        <v>115</v>
      </c>
      <c r="B12" s="54"/>
      <c r="C12" s="54"/>
      <c r="D12" s="9">
        <v>431.4</v>
      </c>
      <c r="E12" s="44"/>
      <c r="F12" s="29"/>
      <c r="G12" s="29"/>
      <c r="H12" s="29"/>
      <c r="I12" s="29"/>
    </row>
    <row r="13" spans="1:9" ht="32.25" customHeight="1" x14ac:dyDescent="0.25">
      <c r="A13" s="55" t="s">
        <v>116</v>
      </c>
      <c r="B13" s="54"/>
      <c r="C13" s="54"/>
      <c r="D13" s="9">
        <v>599</v>
      </c>
      <c r="E13" s="44"/>
      <c r="F13" s="29"/>
      <c r="G13" s="29"/>
      <c r="H13" s="29"/>
      <c r="I13" s="29"/>
    </row>
    <row r="14" spans="1:9" ht="32.25" customHeight="1" x14ac:dyDescent="0.25">
      <c r="A14" s="55" t="s">
        <v>114</v>
      </c>
      <c r="B14" s="54"/>
      <c r="C14" s="54"/>
      <c r="D14" s="9">
        <v>483.9</v>
      </c>
      <c r="E14" s="44"/>
      <c r="F14" s="29"/>
      <c r="G14" s="29"/>
      <c r="H14" s="29"/>
      <c r="I14" s="29"/>
    </row>
    <row r="15" spans="1:9" ht="32.25" customHeight="1" x14ac:dyDescent="0.25">
      <c r="A15" s="55" t="s">
        <v>117</v>
      </c>
      <c r="B15" s="54"/>
      <c r="C15" s="54"/>
      <c r="D15" s="9">
        <v>4121.1000000000004</v>
      </c>
      <c r="E15" s="44"/>
      <c r="F15" s="29"/>
      <c r="G15" s="29"/>
      <c r="H15" s="29"/>
      <c r="I15" s="29"/>
    </row>
    <row r="16" spans="1:9" ht="32.25" customHeight="1" x14ac:dyDescent="0.25">
      <c r="A16" s="55" t="s">
        <v>118</v>
      </c>
      <c r="B16" s="54"/>
      <c r="C16" s="54"/>
      <c r="D16" s="9">
        <v>20254.5</v>
      </c>
      <c r="E16" s="44"/>
      <c r="F16" s="29"/>
      <c r="G16" s="29"/>
      <c r="H16" s="29"/>
      <c r="I16" s="29"/>
    </row>
    <row r="17" spans="1:9" ht="32.25" customHeight="1" x14ac:dyDescent="0.25">
      <c r="A17" s="55" t="s">
        <v>119</v>
      </c>
      <c r="B17" s="54"/>
      <c r="C17" s="54"/>
      <c r="D17" s="9">
        <v>1957.6</v>
      </c>
      <c r="E17" s="44"/>
      <c r="F17" s="29"/>
      <c r="G17" s="29"/>
      <c r="H17" s="29"/>
      <c r="I17" s="29"/>
    </row>
    <row r="18" spans="1:9" ht="32.25" customHeight="1" x14ac:dyDescent="0.25">
      <c r="A18" s="55" t="s">
        <v>120</v>
      </c>
      <c r="B18" s="54"/>
      <c r="C18" s="54"/>
      <c r="D18" s="9">
        <v>52532</v>
      </c>
      <c r="E18" s="44"/>
      <c r="F18" s="29"/>
      <c r="G18" s="29"/>
      <c r="H18" s="29"/>
      <c r="I18" s="29"/>
    </row>
    <row r="19" spans="1:9" ht="32.25" customHeight="1" x14ac:dyDescent="0.25">
      <c r="A19" s="55" t="s">
        <v>121</v>
      </c>
      <c r="B19" s="54"/>
      <c r="C19" s="54"/>
      <c r="D19" s="9">
        <v>37209</v>
      </c>
      <c r="E19" s="44"/>
      <c r="F19" s="29"/>
      <c r="G19" s="29"/>
      <c r="H19" s="29"/>
      <c r="I19" s="29"/>
    </row>
    <row r="20" spans="1:9" ht="32.25" customHeight="1" x14ac:dyDescent="0.25">
      <c r="A20" s="55" t="s">
        <v>122</v>
      </c>
      <c r="B20" s="54"/>
      <c r="C20" s="54"/>
      <c r="D20" s="9">
        <v>6796.7</v>
      </c>
      <c r="E20" s="44"/>
      <c r="F20" s="29"/>
      <c r="G20" s="29"/>
      <c r="H20" s="29"/>
      <c r="I20" s="29"/>
    </row>
    <row r="21" spans="1:9" ht="32.25" customHeight="1" x14ac:dyDescent="0.25">
      <c r="A21" s="55" t="s">
        <v>123</v>
      </c>
      <c r="B21" s="54"/>
      <c r="C21" s="54"/>
      <c r="D21" s="9">
        <v>212.9</v>
      </c>
      <c r="E21" s="44"/>
      <c r="F21" s="29"/>
      <c r="G21" s="29"/>
      <c r="H21" s="29"/>
      <c r="I21" s="29"/>
    </row>
    <row r="22" spans="1:9" ht="32.25" customHeight="1" x14ac:dyDescent="0.25">
      <c r="A22" s="55" t="s">
        <v>124</v>
      </c>
      <c r="B22" s="54"/>
      <c r="C22" s="54"/>
      <c r="D22" s="9">
        <v>238472.7</v>
      </c>
      <c r="E22" s="44"/>
      <c r="F22" s="29"/>
      <c r="G22" s="29"/>
      <c r="H22" s="29"/>
      <c r="I22" s="29"/>
    </row>
    <row r="23" spans="1:9" ht="32.25" customHeight="1" x14ac:dyDescent="0.25">
      <c r="A23" s="55" t="s">
        <v>125</v>
      </c>
      <c r="B23" s="54"/>
      <c r="C23" s="54"/>
      <c r="D23" s="9">
        <v>904.4</v>
      </c>
      <c r="E23" s="44"/>
      <c r="F23" s="29"/>
      <c r="G23" s="29"/>
      <c r="H23" s="29"/>
      <c r="I23" s="29"/>
    </row>
    <row r="24" spans="1:9" ht="32.25" customHeight="1" x14ac:dyDescent="0.25">
      <c r="A24" s="55" t="s">
        <v>126</v>
      </c>
      <c r="B24" s="54"/>
      <c r="C24" s="54"/>
      <c r="D24" s="9">
        <v>694.7</v>
      </c>
      <c r="E24" s="44"/>
      <c r="F24" s="29"/>
      <c r="G24" s="29"/>
      <c r="H24" s="29"/>
      <c r="I24" s="29"/>
    </row>
    <row r="25" spans="1:9" ht="32.25" customHeight="1" x14ac:dyDescent="0.25">
      <c r="A25" s="55" t="s">
        <v>127</v>
      </c>
      <c r="B25" s="54"/>
      <c r="C25" s="54"/>
      <c r="D25" s="9">
        <v>20052.5</v>
      </c>
      <c r="E25" s="44"/>
      <c r="F25" s="29"/>
      <c r="G25" s="29"/>
      <c r="H25" s="29"/>
      <c r="I25" s="29"/>
    </row>
    <row r="26" spans="1:9" ht="32.25" customHeight="1" x14ac:dyDescent="0.25">
      <c r="A26" s="55" t="s">
        <v>128</v>
      </c>
      <c r="B26" s="54"/>
      <c r="C26" s="54"/>
      <c r="D26" s="9">
        <v>2970</v>
      </c>
      <c r="E26" s="44"/>
      <c r="F26" s="29"/>
      <c r="G26" s="29"/>
      <c r="H26" s="29"/>
      <c r="I26" s="29"/>
    </row>
    <row r="27" spans="1:9" ht="32.25" customHeight="1" x14ac:dyDescent="0.25">
      <c r="A27" s="55" t="s">
        <v>129</v>
      </c>
      <c r="B27" s="54"/>
      <c r="C27" s="54"/>
      <c r="D27" s="9">
        <v>84306.1</v>
      </c>
      <c r="E27" s="44"/>
      <c r="F27" s="29"/>
      <c r="G27" s="29"/>
      <c r="H27" s="29"/>
      <c r="I27" s="29"/>
    </row>
    <row r="28" spans="1:9" ht="32.25" customHeight="1" x14ac:dyDescent="0.25">
      <c r="A28" s="55" t="s">
        <v>130</v>
      </c>
      <c r="B28" s="54"/>
      <c r="C28" s="54"/>
      <c r="D28" s="9">
        <v>4269.7</v>
      </c>
      <c r="E28" s="44"/>
      <c r="F28" s="29"/>
      <c r="G28" s="29"/>
      <c r="H28" s="29"/>
      <c r="I28" s="29"/>
    </row>
    <row r="29" spans="1:9" ht="65.25" customHeight="1" x14ac:dyDescent="0.25">
      <c r="A29" s="55" t="s">
        <v>131</v>
      </c>
      <c r="B29" s="54"/>
      <c r="C29" s="54"/>
      <c r="D29" s="9">
        <v>950</v>
      </c>
      <c r="E29" s="44"/>
      <c r="F29" s="29"/>
      <c r="G29" s="29"/>
      <c r="H29" s="29"/>
      <c r="I29" s="29"/>
    </row>
    <row r="30" spans="1:9" ht="21.75" customHeight="1" x14ac:dyDescent="0.25">
      <c r="A30" s="55" t="s">
        <v>132</v>
      </c>
      <c r="B30" s="54"/>
      <c r="C30" s="54"/>
      <c r="D30" s="9">
        <v>652.9</v>
      </c>
      <c r="E30" s="44"/>
      <c r="F30" s="29"/>
      <c r="G30" s="29"/>
      <c r="H30" s="29"/>
      <c r="I30" s="29"/>
    </row>
    <row r="31" spans="1:9" ht="32.25" customHeight="1" x14ac:dyDescent="0.25">
      <c r="A31" s="55" t="s">
        <v>133</v>
      </c>
      <c r="B31" s="54"/>
      <c r="C31" s="54"/>
      <c r="D31" s="9">
        <v>2680</v>
      </c>
      <c r="E31" s="44"/>
      <c r="F31" s="29"/>
      <c r="G31" s="29"/>
      <c r="H31" s="29"/>
      <c r="I31" s="29"/>
    </row>
    <row r="32" spans="1:9" ht="32.25" customHeight="1" x14ac:dyDescent="0.25">
      <c r="A32" s="55" t="s">
        <v>134</v>
      </c>
      <c r="B32" s="54"/>
      <c r="C32" s="54"/>
      <c r="D32" s="9">
        <v>6471.3</v>
      </c>
      <c r="E32" s="44"/>
      <c r="F32" s="29"/>
      <c r="G32" s="29"/>
      <c r="H32" s="29"/>
      <c r="I32" s="29"/>
    </row>
    <row r="33" spans="1:9" ht="48.75" customHeight="1" x14ac:dyDescent="0.25">
      <c r="A33" s="55" t="s">
        <v>135</v>
      </c>
      <c r="B33" s="54"/>
      <c r="C33" s="54"/>
      <c r="D33" s="9">
        <v>123.2</v>
      </c>
      <c r="E33" s="44"/>
      <c r="F33" s="29"/>
      <c r="G33" s="29"/>
      <c r="H33" s="29"/>
      <c r="I33" s="29"/>
    </row>
    <row r="34" spans="1:9" ht="32.25" customHeight="1" x14ac:dyDescent="0.25">
      <c r="A34" s="55" t="s">
        <v>136</v>
      </c>
      <c r="B34" s="54"/>
      <c r="C34" s="54"/>
      <c r="D34" s="9">
        <v>14999.7</v>
      </c>
      <c r="E34" s="44"/>
      <c r="F34" s="29"/>
      <c r="G34" s="29"/>
      <c r="H34" s="29"/>
      <c r="I34" s="29"/>
    </row>
    <row r="35" spans="1:9" ht="32.25" customHeight="1" x14ac:dyDescent="0.25">
      <c r="A35" s="55" t="s">
        <v>137</v>
      </c>
      <c r="B35" s="54"/>
      <c r="C35" s="54"/>
      <c r="D35" s="9">
        <v>186.1</v>
      </c>
      <c r="E35" s="44"/>
      <c r="F35" s="29"/>
      <c r="G35" s="29"/>
      <c r="H35" s="29"/>
      <c r="I35" s="29"/>
    </row>
    <row r="36" spans="1:9" ht="32.25" customHeight="1" x14ac:dyDescent="0.25">
      <c r="A36" s="55" t="s">
        <v>138</v>
      </c>
      <c r="B36" s="54"/>
      <c r="C36" s="54"/>
      <c r="D36" s="9">
        <v>17132</v>
      </c>
      <c r="E36" s="44"/>
      <c r="F36" s="29"/>
      <c r="G36" s="29"/>
      <c r="H36" s="29"/>
      <c r="I36" s="29"/>
    </row>
    <row r="37" spans="1:9" ht="32.25" customHeight="1" x14ac:dyDescent="0.25">
      <c r="A37" s="55" t="s">
        <v>139</v>
      </c>
      <c r="B37" s="54"/>
      <c r="C37" s="54"/>
      <c r="D37" s="9">
        <v>240.8</v>
      </c>
      <c r="E37" s="44"/>
      <c r="F37" s="29"/>
      <c r="G37" s="29"/>
      <c r="H37" s="29"/>
      <c r="I37" s="29"/>
    </row>
    <row r="38" spans="1:9" ht="32.25" customHeight="1" x14ac:dyDescent="0.25">
      <c r="A38" s="55" t="s">
        <v>140</v>
      </c>
      <c r="B38" s="54"/>
      <c r="C38" s="54"/>
      <c r="D38" s="9">
        <v>83720.5</v>
      </c>
      <c r="E38" s="44"/>
      <c r="F38" s="29"/>
      <c r="G38" s="29"/>
      <c r="H38" s="29"/>
      <c r="I38" s="29"/>
    </row>
    <row r="39" spans="1:9" ht="32.25" customHeight="1" x14ac:dyDescent="0.25">
      <c r="A39" s="55" t="s">
        <v>141</v>
      </c>
      <c r="B39" s="54"/>
      <c r="C39" s="54"/>
      <c r="D39" s="9">
        <v>7923.6</v>
      </c>
      <c r="E39" s="44"/>
      <c r="F39" s="29"/>
      <c r="G39" s="29"/>
      <c r="H39" s="29"/>
      <c r="I39" s="29"/>
    </row>
    <row r="40" spans="1:9" ht="32.25" customHeight="1" x14ac:dyDescent="0.25">
      <c r="A40" s="55" t="s">
        <v>142</v>
      </c>
      <c r="B40" s="54"/>
      <c r="C40" s="54"/>
      <c r="D40" s="9">
        <v>52518.400000000001</v>
      </c>
      <c r="E40" s="44"/>
      <c r="F40" s="29"/>
      <c r="G40" s="29"/>
      <c r="H40" s="29"/>
      <c r="I40" s="29"/>
    </row>
    <row r="41" spans="1:9" ht="32.25" customHeight="1" x14ac:dyDescent="0.25">
      <c r="A41" s="55" t="s">
        <v>143</v>
      </c>
      <c r="B41" s="54"/>
      <c r="C41" s="54"/>
      <c r="D41" s="9">
        <v>4246.3</v>
      </c>
      <c r="E41" s="44"/>
      <c r="F41" s="29"/>
      <c r="G41" s="29"/>
      <c r="H41" s="29"/>
      <c r="I41" s="29"/>
    </row>
    <row r="42" spans="1:9" ht="32.25" customHeight="1" x14ac:dyDescent="0.25">
      <c r="A42" s="55" t="s">
        <v>144</v>
      </c>
      <c r="B42" s="54"/>
      <c r="C42" s="54"/>
      <c r="D42" s="9">
        <v>88280.5</v>
      </c>
      <c r="E42" s="44"/>
      <c r="F42" s="29"/>
      <c r="G42" s="29"/>
      <c r="H42" s="29"/>
      <c r="I42" s="29"/>
    </row>
    <row r="43" spans="1:9" ht="32.25" customHeight="1" x14ac:dyDescent="0.25">
      <c r="A43" s="55" t="s">
        <v>145</v>
      </c>
      <c r="B43" s="54"/>
      <c r="C43" s="54"/>
      <c r="D43" s="9">
        <v>7027.9</v>
      </c>
      <c r="E43" s="44"/>
      <c r="F43" s="29"/>
      <c r="G43" s="29"/>
      <c r="H43" s="29"/>
      <c r="I43" s="29"/>
    </row>
    <row r="44" spans="1:9" ht="32.25" customHeight="1" x14ac:dyDescent="0.25">
      <c r="A44" s="55" t="s">
        <v>146</v>
      </c>
      <c r="B44" s="54"/>
      <c r="C44" s="54"/>
      <c r="D44" s="9">
        <v>386.3</v>
      </c>
      <c r="E44" s="44"/>
      <c r="F44" s="29"/>
      <c r="G44" s="29"/>
      <c r="H44" s="29"/>
      <c r="I44" s="29"/>
    </row>
    <row r="45" spans="1:9" ht="32.25" customHeight="1" x14ac:dyDescent="0.25">
      <c r="A45" s="55" t="s">
        <v>147</v>
      </c>
      <c r="B45" s="54"/>
      <c r="C45" s="54"/>
      <c r="D45" s="9">
        <v>189.7</v>
      </c>
      <c r="E45" s="44"/>
      <c r="F45" s="29"/>
      <c r="G45" s="29"/>
      <c r="H45" s="29"/>
      <c r="I45" s="29"/>
    </row>
    <row r="46" spans="1:9" ht="32.25" customHeight="1" x14ac:dyDescent="0.25">
      <c r="A46" s="55" t="s">
        <v>148</v>
      </c>
      <c r="B46" s="54"/>
      <c r="C46" s="54"/>
      <c r="D46" s="9">
        <v>12941.7</v>
      </c>
      <c r="E46" s="44"/>
      <c r="F46" s="29"/>
      <c r="G46" s="29"/>
      <c r="H46" s="29"/>
      <c r="I46" s="29"/>
    </row>
    <row r="47" spans="1:9" ht="32.25" customHeight="1" x14ac:dyDescent="0.25">
      <c r="A47" s="55" t="s">
        <v>149</v>
      </c>
      <c r="B47" s="54"/>
      <c r="C47" s="54"/>
      <c r="D47" s="9">
        <v>53770.400000000001</v>
      </c>
      <c r="E47" s="44"/>
      <c r="F47" s="29"/>
      <c r="G47" s="29"/>
      <c r="H47" s="29"/>
      <c r="I47" s="29"/>
    </row>
    <row r="48" spans="1:9" ht="32.25" customHeight="1" x14ac:dyDescent="0.25">
      <c r="A48" s="55" t="s">
        <v>150</v>
      </c>
      <c r="B48" s="54"/>
      <c r="C48" s="54"/>
      <c r="D48" s="9">
        <v>876.1</v>
      </c>
      <c r="E48" s="44"/>
      <c r="F48" s="29"/>
      <c r="G48" s="29"/>
      <c r="H48" s="29"/>
      <c r="I48" s="29"/>
    </row>
    <row r="49" spans="1:9" ht="27" customHeight="1" x14ac:dyDescent="0.25">
      <c r="A49" s="55" t="s">
        <v>151</v>
      </c>
      <c r="B49" s="54"/>
      <c r="C49" s="54"/>
      <c r="D49" s="9">
        <v>2740.9</v>
      </c>
      <c r="E49" s="44"/>
      <c r="F49" s="29"/>
      <c r="G49" s="29"/>
      <c r="H49" s="29"/>
      <c r="I49" s="29"/>
    </row>
    <row r="50" spans="1:9" ht="19.5" customHeight="1" x14ac:dyDescent="0.25">
      <c r="A50" s="55" t="s">
        <v>152</v>
      </c>
      <c r="B50" s="54"/>
      <c r="C50" s="54"/>
      <c r="D50" s="9">
        <v>906.5</v>
      </c>
      <c r="E50" s="44"/>
      <c r="F50" s="29"/>
      <c r="G50" s="29"/>
      <c r="H50" s="29"/>
      <c r="I50" s="29"/>
    </row>
    <row r="51" spans="1:9" ht="26.25" customHeight="1" x14ac:dyDescent="0.25">
      <c r="A51" s="55" t="s">
        <v>153</v>
      </c>
      <c r="B51" s="54"/>
      <c r="C51" s="54"/>
      <c r="D51" s="9">
        <v>1263.4000000000001</v>
      </c>
      <c r="E51" s="44"/>
      <c r="F51" s="29"/>
      <c r="G51" s="29"/>
      <c r="H51" s="29"/>
      <c r="I51" s="29"/>
    </row>
    <row r="52" spans="1:9" ht="23.25" customHeight="1" x14ac:dyDescent="0.25">
      <c r="A52" s="55" t="s">
        <v>154</v>
      </c>
      <c r="B52" s="54"/>
      <c r="C52" s="54"/>
      <c r="D52" s="9">
        <v>3836.1</v>
      </c>
      <c r="E52" s="44"/>
      <c r="F52" s="29"/>
      <c r="G52" s="29"/>
      <c r="H52" s="29"/>
      <c r="I52" s="29"/>
    </row>
    <row r="53" spans="1:9" ht="46.5" customHeight="1" x14ac:dyDescent="0.25">
      <c r="A53" s="55" t="s">
        <v>155</v>
      </c>
      <c r="B53" s="54"/>
      <c r="C53" s="54"/>
      <c r="D53" s="9">
        <v>133.9</v>
      </c>
      <c r="E53" s="44"/>
      <c r="F53" s="29"/>
      <c r="G53" s="29"/>
      <c r="H53" s="29"/>
      <c r="I53" s="29"/>
    </row>
    <row r="54" spans="1:9" ht="22.5" customHeight="1" x14ac:dyDescent="0.25">
      <c r="A54" s="55" t="s">
        <v>156</v>
      </c>
      <c r="B54" s="54"/>
      <c r="C54" s="54"/>
      <c r="D54" s="9">
        <v>99</v>
      </c>
      <c r="E54" s="44"/>
      <c r="F54" s="29"/>
      <c r="G54" s="29"/>
      <c r="H54" s="29"/>
      <c r="I54" s="29"/>
    </row>
    <row r="55" spans="1:9" ht="32.25" customHeight="1" x14ac:dyDescent="0.25">
      <c r="A55" s="55" t="s">
        <v>157</v>
      </c>
      <c r="B55" s="54"/>
      <c r="C55" s="54"/>
      <c r="D55" s="9">
        <v>1372.1</v>
      </c>
      <c r="E55" s="44"/>
      <c r="F55" s="29"/>
      <c r="G55" s="29"/>
      <c r="H55" s="29"/>
      <c r="I55" s="29"/>
    </row>
    <row r="56" spans="1:9" ht="51.75" customHeight="1" x14ac:dyDescent="0.25">
      <c r="A56" s="55" t="s">
        <v>158</v>
      </c>
      <c r="B56" s="54"/>
      <c r="C56" s="54"/>
      <c r="D56" s="9">
        <v>13096.7</v>
      </c>
      <c r="E56" s="44"/>
      <c r="F56" s="29"/>
      <c r="G56" s="29"/>
      <c r="H56" s="29"/>
      <c r="I56" s="29"/>
    </row>
    <row r="57" spans="1:9" ht="32.25" customHeight="1" x14ac:dyDescent="0.25">
      <c r="A57" s="55" t="s">
        <v>159</v>
      </c>
      <c r="B57" s="54"/>
      <c r="C57" s="54"/>
      <c r="D57" s="9">
        <v>1676</v>
      </c>
      <c r="E57" s="44"/>
      <c r="F57" s="29"/>
      <c r="G57" s="29"/>
      <c r="H57" s="29"/>
      <c r="I57" s="29"/>
    </row>
    <row r="58" spans="1:9" ht="24" customHeight="1" x14ac:dyDescent="0.25">
      <c r="A58" s="55" t="s">
        <v>160</v>
      </c>
      <c r="B58" s="54"/>
      <c r="C58" s="54"/>
      <c r="D58" s="9">
        <v>50000</v>
      </c>
      <c r="E58" s="44"/>
      <c r="F58" s="29"/>
      <c r="G58" s="29"/>
      <c r="H58" s="29"/>
      <c r="I58" s="29"/>
    </row>
    <row r="59" spans="1:9" ht="32.25" customHeight="1" x14ac:dyDescent="0.25">
      <c r="A59" s="55" t="s">
        <v>161</v>
      </c>
      <c r="B59" s="54"/>
      <c r="C59" s="54"/>
      <c r="D59" s="9">
        <v>185.4</v>
      </c>
      <c r="E59" s="44"/>
      <c r="F59" s="29"/>
      <c r="G59" s="29"/>
      <c r="H59" s="29"/>
      <c r="I59" s="29"/>
    </row>
    <row r="60" spans="1:9" ht="50.25" customHeight="1" x14ac:dyDescent="0.25">
      <c r="A60" s="55" t="s">
        <v>162</v>
      </c>
      <c r="B60" s="54"/>
      <c r="C60" s="54"/>
      <c r="D60" s="9">
        <v>39396.400000000001</v>
      </c>
      <c r="E60" s="44"/>
      <c r="F60" s="29"/>
      <c r="G60" s="29"/>
      <c r="H60" s="29"/>
      <c r="I60" s="29"/>
    </row>
    <row r="61" spans="1:9" ht="32.25" customHeight="1" x14ac:dyDescent="0.25">
      <c r="A61" s="55" t="s">
        <v>163</v>
      </c>
      <c r="B61" s="54"/>
      <c r="C61" s="54"/>
      <c r="D61" s="9">
        <v>12686.4</v>
      </c>
      <c r="E61" s="44"/>
      <c r="F61" s="29"/>
      <c r="G61" s="29"/>
      <c r="H61" s="29"/>
      <c r="I61" s="29"/>
    </row>
    <row r="62" spans="1:9" ht="21" customHeight="1" x14ac:dyDescent="0.25">
      <c r="A62" s="55" t="s">
        <v>164</v>
      </c>
      <c r="B62" s="54"/>
      <c r="C62" s="54"/>
      <c r="D62" s="9">
        <v>116590</v>
      </c>
      <c r="E62" s="44"/>
      <c r="F62" s="29"/>
      <c r="G62" s="29"/>
      <c r="H62" s="29"/>
      <c r="I62" s="29"/>
    </row>
    <row r="63" spans="1:9" ht="32.25" customHeight="1" x14ac:dyDescent="0.25">
      <c r="A63" s="55" t="s">
        <v>165</v>
      </c>
      <c r="B63" s="54"/>
      <c r="C63" s="54"/>
      <c r="D63" s="9">
        <v>1786.2</v>
      </c>
      <c r="E63" s="44"/>
      <c r="F63" s="29"/>
      <c r="G63" s="29"/>
      <c r="H63" s="29"/>
      <c r="I63" s="29"/>
    </row>
    <row r="64" spans="1:9" ht="32.25" customHeight="1" x14ac:dyDescent="0.25">
      <c r="A64" s="55" t="s">
        <v>166</v>
      </c>
      <c r="B64" s="54"/>
      <c r="C64" s="54"/>
      <c r="D64" s="9">
        <v>777.6</v>
      </c>
      <c r="E64" s="44"/>
      <c r="F64" s="29"/>
      <c r="G64" s="29"/>
      <c r="H64" s="29"/>
      <c r="I64" s="29"/>
    </row>
    <row r="65" spans="1:6" x14ac:dyDescent="0.25">
      <c r="A65" s="56" t="s">
        <v>12</v>
      </c>
      <c r="B65" s="57"/>
      <c r="C65" s="57"/>
      <c r="D65" s="67">
        <f>D67-D5+D66+D8-D7</f>
        <v>4344972.8693299983</v>
      </c>
      <c r="E65" s="44"/>
      <c r="F65" s="29" t="s">
        <v>35</v>
      </c>
    </row>
    <row r="66" spans="1:6" x14ac:dyDescent="0.25">
      <c r="A66" s="56" t="s">
        <v>13</v>
      </c>
      <c r="B66" s="57"/>
      <c r="C66" s="57"/>
      <c r="D66" s="67">
        <f>B110+'Муниципальные районы'!P45</f>
        <v>10540098.96933</v>
      </c>
      <c r="E66" s="44"/>
    </row>
    <row r="67" spans="1:6" x14ac:dyDescent="0.25">
      <c r="A67" s="49" t="s">
        <v>169</v>
      </c>
      <c r="B67" s="50"/>
      <c r="C67" s="50"/>
      <c r="D67" s="8">
        <f>D71-D70</f>
        <v>3734102.1999999997</v>
      </c>
      <c r="E67" s="22"/>
    </row>
    <row r="68" spans="1:6" x14ac:dyDescent="0.25">
      <c r="A68" s="58" t="s">
        <v>14</v>
      </c>
      <c r="B68" s="59"/>
      <c r="C68" s="59"/>
      <c r="D68" s="8"/>
      <c r="E68" s="22"/>
    </row>
    <row r="69" spans="1:6" x14ac:dyDescent="0.25">
      <c r="A69" s="58" t="s">
        <v>15</v>
      </c>
      <c r="B69" s="59"/>
      <c r="C69" s="59"/>
      <c r="D69" s="65">
        <v>848929.9</v>
      </c>
      <c r="E69" s="22"/>
    </row>
    <row r="70" spans="1:6" ht="78.75" customHeight="1" x14ac:dyDescent="0.25">
      <c r="A70" s="58" t="s">
        <v>167</v>
      </c>
      <c r="B70" s="59"/>
      <c r="C70" s="59"/>
      <c r="D70" s="66">
        <v>652256.9</v>
      </c>
      <c r="E70" s="22"/>
    </row>
    <row r="71" spans="1:6" x14ac:dyDescent="0.25">
      <c r="A71" s="62" t="s">
        <v>168</v>
      </c>
      <c r="B71" s="63"/>
      <c r="C71" s="64"/>
      <c r="D71" s="8">
        <v>4386359.0999999996</v>
      </c>
      <c r="E71" s="22"/>
    </row>
    <row r="72" spans="1:6" x14ac:dyDescent="0.25">
      <c r="A72" s="23"/>
      <c r="B72" s="24"/>
      <c r="C72" s="24"/>
      <c r="D72" s="22"/>
      <c r="E72" s="22"/>
    </row>
    <row r="73" spans="1:6" x14ac:dyDescent="0.25">
      <c r="A73" s="25" t="s">
        <v>16</v>
      </c>
      <c r="B73" s="10"/>
      <c r="C73" s="10"/>
      <c r="D73" s="11"/>
      <c r="E73" s="11"/>
    </row>
    <row r="74" spans="1:6" x14ac:dyDescent="0.25">
      <c r="A74" s="51" t="s">
        <v>17</v>
      </c>
      <c r="B74" s="53" t="s">
        <v>2</v>
      </c>
      <c r="C74" s="60" t="s">
        <v>3</v>
      </c>
      <c r="D74" s="60"/>
      <c r="E74" s="60"/>
    </row>
    <row r="75" spans="1:6" ht="90" customHeight="1" x14ac:dyDescent="0.25">
      <c r="A75" s="52"/>
      <c r="B75" s="53"/>
      <c r="C75" s="45" t="s">
        <v>4</v>
      </c>
      <c r="D75" s="45" t="s">
        <v>5</v>
      </c>
      <c r="E75" s="26" t="s">
        <v>33</v>
      </c>
    </row>
    <row r="76" spans="1:6" x14ac:dyDescent="0.25">
      <c r="A76" s="12" t="s">
        <v>78</v>
      </c>
      <c r="B76" s="37">
        <v>19467.422549999999</v>
      </c>
      <c r="C76" s="37">
        <v>11885.8127</v>
      </c>
      <c r="D76" s="37">
        <v>3474.4741399999998</v>
      </c>
      <c r="E76" s="37">
        <v>989.95438999999999</v>
      </c>
    </row>
    <row r="77" spans="1:6" x14ac:dyDescent="0.25">
      <c r="A77" s="12" t="s">
        <v>79</v>
      </c>
      <c r="B77" s="37">
        <v>3214.4394299999999</v>
      </c>
      <c r="C77" s="37">
        <v>2056.5746300000001</v>
      </c>
      <c r="D77" s="37">
        <v>507.88736</v>
      </c>
      <c r="E77" s="37"/>
    </row>
    <row r="78" spans="1:6" x14ac:dyDescent="0.25">
      <c r="A78" s="12" t="s">
        <v>80</v>
      </c>
      <c r="B78" s="37">
        <v>9756.47847</v>
      </c>
      <c r="C78" s="37">
        <v>4298.7810600000003</v>
      </c>
      <c r="D78" s="37">
        <v>3139.0440100000001</v>
      </c>
      <c r="E78" s="37"/>
    </row>
    <row r="79" spans="1:6" x14ac:dyDescent="0.25">
      <c r="A79" s="12" t="s">
        <v>81</v>
      </c>
      <c r="B79" s="37">
        <v>94602.047609999994</v>
      </c>
      <c r="C79" s="37">
        <v>17313.155709999999</v>
      </c>
      <c r="D79" s="37">
        <v>7060.2884700000004</v>
      </c>
      <c r="E79" s="37">
        <v>179.8176</v>
      </c>
    </row>
    <row r="80" spans="1:6" ht="30" x14ac:dyDescent="0.25">
      <c r="A80" s="12" t="s">
        <v>82</v>
      </c>
      <c r="B80" s="37">
        <v>127243.20495</v>
      </c>
      <c r="C80" s="37">
        <v>4623.1572999999999</v>
      </c>
      <c r="D80" s="37">
        <v>1547.2794100000001</v>
      </c>
      <c r="E80" s="37">
        <v>7242.2809999999999</v>
      </c>
    </row>
    <row r="81" spans="1:5" x14ac:dyDescent="0.25">
      <c r="A81" s="12" t="s">
        <v>83</v>
      </c>
      <c r="B81" s="37">
        <v>22127.110909999999</v>
      </c>
      <c r="C81" s="37">
        <v>6679.4379900000004</v>
      </c>
      <c r="D81" s="37">
        <v>1879.79042</v>
      </c>
      <c r="E81" s="37"/>
    </row>
    <row r="82" spans="1:5" x14ac:dyDescent="0.25">
      <c r="A82" s="12" t="s">
        <v>84</v>
      </c>
      <c r="B82" s="37">
        <v>2438.7199999999998</v>
      </c>
      <c r="C82" s="37">
        <v>1810.0010600000001</v>
      </c>
      <c r="D82" s="37">
        <v>467.12020000000001</v>
      </c>
      <c r="E82" s="37"/>
    </row>
    <row r="83" spans="1:5" ht="30" x14ac:dyDescent="0.25">
      <c r="A83" s="12" t="s">
        <v>85</v>
      </c>
      <c r="B83" s="37">
        <v>2393020.41903</v>
      </c>
      <c r="C83" s="37">
        <v>5353.9629500000001</v>
      </c>
      <c r="D83" s="37">
        <v>1877.96074</v>
      </c>
      <c r="E83" s="37"/>
    </row>
    <row r="84" spans="1:5" x14ac:dyDescent="0.25">
      <c r="A84" s="12" t="s">
        <v>86</v>
      </c>
      <c r="B84" s="37">
        <v>35622.597229999999</v>
      </c>
      <c r="C84" s="37">
        <v>5424.7338799999998</v>
      </c>
      <c r="D84" s="37">
        <v>262.56367</v>
      </c>
      <c r="E84" s="37"/>
    </row>
    <row r="85" spans="1:5" x14ac:dyDescent="0.25">
      <c r="A85" s="12" t="s">
        <v>87</v>
      </c>
      <c r="B85" s="37">
        <v>698774.38023000001</v>
      </c>
      <c r="C85" s="37">
        <v>11814.10492</v>
      </c>
      <c r="D85" s="37">
        <v>3531.4353900000001</v>
      </c>
      <c r="E85" s="37">
        <v>52312.184399999998</v>
      </c>
    </row>
    <row r="86" spans="1:5" x14ac:dyDescent="0.25">
      <c r="A86" s="12" t="s">
        <v>88</v>
      </c>
      <c r="B86" s="37">
        <v>525780.56325000001</v>
      </c>
      <c r="C86" s="37">
        <v>6852.8757599999999</v>
      </c>
      <c r="D86" s="37"/>
      <c r="E86" s="37">
        <v>354.19101000000001</v>
      </c>
    </row>
    <row r="87" spans="1:5" x14ac:dyDescent="0.25">
      <c r="A87" s="12" t="s">
        <v>89</v>
      </c>
      <c r="B87" s="37">
        <v>819347.66200000001</v>
      </c>
      <c r="C87" s="37">
        <v>17802.182639999999</v>
      </c>
      <c r="D87" s="37">
        <v>7244.5357400000003</v>
      </c>
      <c r="E87" s="37">
        <v>305583.50117</v>
      </c>
    </row>
    <row r="88" spans="1:5" ht="30" x14ac:dyDescent="0.25">
      <c r="A88" s="12" t="s">
        <v>90</v>
      </c>
      <c r="B88" s="37">
        <v>785046.83628000005</v>
      </c>
      <c r="C88" s="37">
        <v>20084.677029999999</v>
      </c>
      <c r="D88" s="37">
        <v>5524.98578</v>
      </c>
      <c r="E88" s="37">
        <v>514984.21487000003</v>
      </c>
    </row>
    <row r="89" spans="1:5" x14ac:dyDescent="0.25">
      <c r="A89" s="12" t="s">
        <v>91</v>
      </c>
      <c r="B89" s="37">
        <v>79426.658970000004</v>
      </c>
      <c r="C89" s="37">
        <v>673.36959999999999</v>
      </c>
      <c r="D89" s="37">
        <v>459.70137</v>
      </c>
      <c r="E89" s="37"/>
    </row>
    <row r="90" spans="1:5" x14ac:dyDescent="0.25">
      <c r="A90" s="12" t="s">
        <v>92</v>
      </c>
      <c r="B90" s="37">
        <v>91915.448869999993</v>
      </c>
      <c r="C90" s="37">
        <v>55390.204100000003</v>
      </c>
      <c r="D90" s="37">
        <v>17428.119579999999</v>
      </c>
      <c r="E90" s="37">
        <v>453.96035000000001</v>
      </c>
    </row>
    <row r="91" spans="1:5" x14ac:dyDescent="0.25">
      <c r="A91" s="12" t="s">
        <v>93</v>
      </c>
      <c r="B91" s="37">
        <v>25406.53631</v>
      </c>
      <c r="C91" s="37">
        <v>1441.3076699999999</v>
      </c>
      <c r="D91" s="37">
        <v>731.68125999999995</v>
      </c>
      <c r="E91" s="37"/>
    </row>
    <row r="92" spans="1:5" ht="30" x14ac:dyDescent="0.25">
      <c r="A92" s="12" t="s">
        <v>94</v>
      </c>
      <c r="B92" s="37">
        <v>45612.51483</v>
      </c>
      <c r="C92" s="37">
        <v>4180.5623100000003</v>
      </c>
      <c r="D92" s="37">
        <v>1430.1642300000001</v>
      </c>
      <c r="E92" s="37"/>
    </row>
    <row r="93" spans="1:5" x14ac:dyDescent="0.25">
      <c r="A93" s="12" t="s">
        <v>95</v>
      </c>
      <c r="B93" s="37">
        <v>47494.882310000001</v>
      </c>
      <c r="C93" s="37">
        <v>21668.203010000001</v>
      </c>
      <c r="D93" s="37">
        <v>6060.8951900000002</v>
      </c>
      <c r="E93" s="37">
        <v>13575.026750000001</v>
      </c>
    </row>
    <row r="94" spans="1:5" x14ac:dyDescent="0.25">
      <c r="A94" s="12" t="s">
        <v>96</v>
      </c>
      <c r="B94" s="37">
        <v>15293.06532</v>
      </c>
      <c r="C94" s="37">
        <v>1244.30423</v>
      </c>
      <c r="D94" s="37">
        <v>365.96278000000001</v>
      </c>
      <c r="E94" s="37"/>
    </row>
    <row r="95" spans="1:5" x14ac:dyDescent="0.25">
      <c r="A95" s="12" t="s">
        <v>97</v>
      </c>
      <c r="B95" s="37">
        <v>568792.33940000006</v>
      </c>
      <c r="C95" s="37">
        <v>6395.6025300000001</v>
      </c>
      <c r="D95" s="37">
        <v>2809.2776800000001</v>
      </c>
      <c r="E95" s="37"/>
    </row>
    <row r="96" spans="1:5" ht="30" x14ac:dyDescent="0.25">
      <c r="A96" s="12" t="s">
        <v>98</v>
      </c>
      <c r="B96" s="37">
        <v>32296.721450000001</v>
      </c>
      <c r="C96" s="37">
        <v>18479.520680000001</v>
      </c>
      <c r="D96" s="37">
        <v>5481.1312699999999</v>
      </c>
      <c r="E96" s="37"/>
    </row>
    <row r="97" spans="1:5" x14ac:dyDescent="0.25">
      <c r="A97" s="12" t="s">
        <v>99</v>
      </c>
      <c r="B97" s="37">
        <v>2863.21362</v>
      </c>
      <c r="C97" s="37">
        <v>1588.91065</v>
      </c>
      <c r="D97" s="37">
        <v>634.08112000000006</v>
      </c>
      <c r="E97" s="37"/>
    </row>
    <row r="98" spans="1:5" x14ac:dyDescent="0.25">
      <c r="A98" s="12" t="s">
        <v>100</v>
      </c>
      <c r="B98" s="37">
        <v>1978.2729899999999</v>
      </c>
      <c r="C98" s="37">
        <v>1380.2825499999999</v>
      </c>
      <c r="D98" s="37">
        <v>415.59964000000002</v>
      </c>
      <c r="E98" s="37"/>
    </row>
    <row r="99" spans="1:5" x14ac:dyDescent="0.25">
      <c r="A99" s="12" t="s">
        <v>101</v>
      </c>
      <c r="B99" s="37">
        <v>3340.1149099999998</v>
      </c>
      <c r="C99" s="37">
        <v>2523.7715600000001</v>
      </c>
      <c r="D99" s="37">
        <v>757.16754000000003</v>
      </c>
      <c r="E99" s="37"/>
    </row>
    <row r="100" spans="1:5" x14ac:dyDescent="0.25">
      <c r="A100" s="12" t="s">
        <v>102</v>
      </c>
      <c r="B100" s="37">
        <v>3566.9594900000002</v>
      </c>
      <c r="C100" s="37">
        <v>2698.85428</v>
      </c>
      <c r="D100" s="37">
        <v>774.86715000000004</v>
      </c>
      <c r="E100" s="37"/>
    </row>
    <row r="101" spans="1:5" x14ac:dyDescent="0.25">
      <c r="A101" s="12" t="s">
        <v>103</v>
      </c>
      <c r="B101" s="37">
        <v>1239376.7464099999</v>
      </c>
      <c r="C101" s="37">
        <v>28114.594929999999</v>
      </c>
      <c r="D101" s="37">
        <v>8674.0104699999993</v>
      </c>
      <c r="E101" s="37"/>
    </row>
    <row r="102" spans="1:5" ht="30" x14ac:dyDescent="0.25">
      <c r="A102" s="12" t="s">
        <v>104</v>
      </c>
      <c r="B102" s="37">
        <v>65.485299999999995</v>
      </c>
      <c r="C102" s="37">
        <v>54</v>
      </c>
      <c r="D102" s="37"/>
      <c r="E102" s="37"/>
    </row>
    <row r="103" spans="1:5" x14ac:dyDescent="0.25">
      <c r="A103" s="12" t="s">
        <v>105</v>
      </c>
      <c r="B103" s="37">
        <v>109426.16407</v>
      </c>
      <c r="C103" s="37">
        <v>618.23599999999999</v>
      </c>
      <c r="D103" s="37">
        <v>409.35957999999999</v>
      </c>
      <c r="E103" s="37">
        <v>1808.5219999999999</v>
      </c>
    </row>
    <row r="104" spans="1:5" x14ac:dyDescent="0.25">
      <c r="A104" s="12" t="s">
        <v>106</v>
      </c>
      <c r="B104" s="37">
        <v>131854.35089</v>
      </c>
      <c r="C104" s="37">
        <v>8165.1991699999999</v>
      </c>
      <c r="D104" s="37">
        <v>3862.9681599999999</v>
      </c>
      <c r="E104" s="37"/>
    </row>
    <row r="105" spans="1:5" x14ac:dyDescent="0.25">
      <c r="A105" s="12" t="s">
        <v>107</v>
      </c>
      <c r="B105" s="37">
        <v>55036.127540000001</v>
      </c>
      <c r="C105" s="37">
        <v>486.90039999999999</v>
      </c>
      <c r="D105" s="37">
        <v>351.17817000000002</v>
      </c>
      <c r="E105" s="37"/>
    </row>
    <row r="106" spans="1:5" x14ac:dyDescent="0.25">
      <c r="A106" s="12" t="s">
        <v>108</v>
      </c>
      <c r="B106" s="37">
        <v>939.33498999999995</v>
      </c>
      <c r="C106" s="37">
        <v>557.96612000000005</v>
      </c>
      <c r="D106" s="37">
        <v>168.50577000000001</v>
      </c>
      <c r="E106" s="37"/>
    </row>
    <row r="107" spans="1:5" ht="30" x14ac:dyDescent="0.25">
      <c r="A107" s="12" t="s">
        <v>109</v>
      </c>
      <c r="B107" s="37">
        <v>10248.50938</v>
      </c>
      <c r="C107" s="37">
        <v>6640.7506700000004</v>
      </c>
      <c r="D107" s="37">
        <v>1956.4467099999999</v>
      </c>
      <c r="E107" s="37"/>
    </row>
    <row r="108" spans="1:5" ht="30" x14ac:dyDescent="0.25">
      <c r="A108" s="12" t="s">
        <v>110</v>
      </c>
      <c r="B108" s="37">
        <v>4602.0204999999996</v>
      </c>
      <c r="C108" s="37">
        <v>1953.9961699999999</v>
      </c>
      <c r="D108" s="37">
        <v>708.11369999999999</v>
      </c>
      <c r="E108" s="37"/>
    </row>
    <row r="109" spans="1:5" ht="30" x14ac:dyDescent="0.25">
      <c r="A109" s="12" t="s">
        <v>111</v>
      </c>
      <c r="B109" s="37">
        <v>22832.963779999998</v>
      </c>
      <c r="C109" s="37">
        <v>3338.0896499999999</v>
      </c>
      <c r="D109" s="37">
        <v>1239.2170100000001</v>
      </c>
      <c r="E109" s="37"/>
    </row>
    <row r="110" spans="1:5" x14ac:dyDescent="0.25">
      <c r="A110" s="27" t="s">
        <v>2</v>
      </c>
      <c r="B110" s="38">
        <v>8028810.3132699998</v>
      </c>
      <c r="C110" s="38">
        <v>283594.08390999999</v>
      </c>
      <c r="D110" s="38">
        <v>91235.813710000002</v>
      </c>
      <c r="E110" s="38">
        <v>897483.65353999997</v>
      </c>
    </row>
  </sheetData>
  <mergeCells count="72">
    <mergeCell ref="A63:C63"/>
    <mergeCell ref="A64:C64"/>
    <mergeCell ref="A70:C70"/>
    <mergeCell ref="A71:C71"/>
    <mergeCell ref="A7:C7"/>
    <mergeCell ref="A8:C8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1:D1"/>
    <mergeCell ref="A2:D2"/>
    <mergeCell ref="A5:C5"/>
    <mergeCell ref="A67:C67"/>
    <mergeCell ref="A74:A75"/>
    <mergeCell ref="B74:B75"/>
    <mergeCell ref="A6:C6"/>
    <mergeCell ref="A9:C9"/>
    <mergeCell ref="A10:C10"/>
    <mergeCell ref="A65:C65"/>
    <mergeCell ref="A66:C66"/>
    <mergeCell ref="A68:C68"/>
    <mergeCell ref="A69:C69"/>
    <mergeCell ref="C74:E74"/>
    <mergeCell ref="A11:C11"/>
    <mergeCell ref="A12:C12"/>
  </mergeCells>
  <pageMargins left="0.70866141732283472" right="0.19" top="0.41" bottom="0.35" header="0.21" footer="0.17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view="pageBreakPreview" zoomScaleNormal="100" zoomScaleSheetLayoutView="100" workbookViewId="0">
      <selection activeCell="B45" sqref="B45:O45"/>
    </sheetView>
  </sheetViews>
  <sheetFormatPr defaultRowHeight="15" x14ac:dyDescent="0.25"/>
  <cols>
    <col min="1" max="1" width="38.28515625" customWidth="1"/>
    <col min="2" max="2" width="13.140625" customWidth="1"/>
    <col min="3" max="3" width="14.7109375" customWidth="1"/>
    <col min="4" max="4" width="15" customWidth="1"/>
    <col min="5" max="5" width="15.140625" customWidth="1"/>
    <col min="6" max="6" width="14.5703125" customWidth="1"/>
    <col min="7" max="7" width="14.42578125" customWidth="1"/>
    <col min="8" max="8" width="15.42578125" customWidth="1"/>
    <col min="9" max="9" width="15" customWidth="1"/>
    <col min="10" max="10" width="12.7109375" customWidth="1"/>
    <col min="11" max="11" width="11" customWidth="1"/>
    <col min="12" max="12" width="14.42578125" customWidth="1"/>
    <col min="13" max="13" width="14" customWidth="1"/>
    <col min="14" max="14" width="14.5703125" customWidth="1"/>
    <col min="15" max="15" width="14.42578125" customWidth="1"/>
    <col min="16" max="16" width="12.7109375" customWidth="1"/>
  </cols>
  <sheetData>
    <row r="1" spans="1:20" s="17" customFormat="1" ht="15.75" x14ac:dyDescent="0.25">
      <c r="A1" s="20"/>
      <c r="C1" s="18" t="s">
        <v>8</v>
      </c>
    </row>
    <row r="2" spans="1:20" x14ac:dyDescent="0.25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1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105" x14ac:dyDescent="0.25">
      <c r="A4" s="34" t="s">
        <v>36</v>
      </c>
      <c r="B4" s="39"/>
      <c r="C4" s="39"/>
      <c r="D4" s="39"/>
      <c r="E4" s="39">
        <v>670</v>
      </c>
      <c r="F4" s="39"/>
      <c r="G4" s="39"/>
      <c r="H4" s="39"/>
      <c r="I4" s="39">
        <v>400</v>
      </c>
      <c r="J4" s="39"/>
      <c r="K4" s="39"/>
      <c r="L4" s="39">
        <v>3130</v>
      </c>
      <c r="M4" s="39"/>
      <c r="N4" s="39"/>
      <c r="O4" s="39"/>
      <c r="P4" s="40">
        <v>4200</v>
      </c>
      <c r="Q4" s="33"/>
      <c r="R4" s="33"/>
      <c r="S4" s="33"/>
      <c r="T4" s="33"/>
    </row>
    <row r="5" spans="1:20" ht="45" x14ac:dyDescent="0.25">
      <c r="A5" s="34" t="s">
        <v>37</v>
      </c>
      <c r="B5" s="39"/>
      <c r="C5" s="39">
        <v>16655.330000000002</v>
      </c>
      <c r="D5" s="39">
        <v>30663.25</v>
      </c>
      <c r="E5" s="39">
        <v>1830</v>
      </c>
      <c r="F5" s="39">
        <v>464</v>
      </c>
      <c r="G5" s="39">
        <v>23227.083330000001</v>
      </c>
      <c r="H5" s="39">
        <v>12166.05</v>
      </c>
      <c r="I5" s="39">
        <v>10600</v>
      </c>
      <c r="J5" s="39">
        <v>10790.583329999999</v>
      </c>
      <c r="K5" s="39">
        <v>5415</v>
      </c>
      <c r="L5" s="39"/>
      <c r="M5" s="39">
        <v>231.41668999999999</v>
      </c>
      <c r="N5" s="39">
        <v>13502.833000000001</v>
      </c>
      <c r="O5" s="39">
        <v>20000</v>
      </c>
      <c r="P5" s="40">
        <v>145545.54634999999</v>
      </c>
      <c r="Q5" s="33"/>
      <c r="R5" s="33"/>
      <c r="S5" s="33"/>
      <c r="T5" s="33"/>
    </row>
    <row r="6" spans="1:20" ht="45" x14ac:dyDescent="0.25">
      <c r="A6" s="34" t="s">
        <v>38</v>
      </c>
      <c r="B6" s="39">
        <v>11384.36635</v>
      </c>
      <c r="C6" s="39">
        <v>11145.16</v>
      </c>
      <c r="D6" s="39">
        <v>104</v>
      </c>
      <c r="E6" s="39">
        <v>1176</v>
      </c>
      <c r="F6" s="39"/>
      <c r="G6" s="39">
        <v>14881.761930000001</v>
      </c>
      <c r="H6" s="39"/>
      <c r="I6" s="39">
        <v>500</v>
      </c>
      <c r="J6" s="39">
        <v>2604.5833299999999</v>
      </c>
      <c r="K6" s="39">
        <v>2907</v>
      </c>
      <c r="L6" s="39"/>
      <c r="M6" s="39">
        <v>0.25001000000000001</v>
      </c>
      <c r="N6" s="39">
        <v>5317.4</v>
      </c>
      <c r="O6" s="39">
        <v>6539.9</v>
      </c>
      <c r="P6" s="40">
        <v>56560.421620000001</v>
      </c>
      <c r="Q6" s="33"/>
      <c r="R6" s="33"/>
      <c r="S6" s="33"/>
      <c r="T6" s="33"/>
    </row>
    <row r="7" spans="1:20" ht="60" x14ac:dyDescent="0.25">
      <c r="A7" s="34" t="s">
        <v>39</v>
      </c>
      <c r="B7" s="39">
        <v>65380.26079</v>
      </c>
      <c r="C7" s="39">
        <v>38899.381000000001</v>
      </c>
      <c r="D7" s="39">
        <v>16600</v>
      </c>
      <c r="E7" s="39">
        <v>8000</v>
      </c>
      <c r="F7" s="39"/>
      <c r="G7" s="39">
        <v>16397.833330000001</v>
      </c>
      <c r="H7" s="39">
        <v>6128.3</v>
      </c>
      <c r="I7" s="39">
        <v>4300</v>
      </c>
      <c r="J7" s="39">
        <v>25878.203000000001</v>
      </c>
      <c r="K7" s="39">
        <v>5250</v>
      </c>
      <c r="L7" s="39">
        <v>12338.25</v>
      </c>
      <c r="M7" s="39">
        <v>7458.8333300000004</v>
      </c>
      <c r="N7" s="39">
        <v>7000</v>
      </c>
      <c r="O7" s="39">
        <v>20549.556</v>
      </c>
      <c r="P7" s="40">
        <v>234180.61744999999</v>
      </c>
      <c r="Q7" s="33"/>
      <c r="R7" s="33"/>
      <c r="S7" s="33"/>
      <c r="T7" s="33"/>
    </row>
    <row r="8" spans="1:20" ht="135" x14ac:dyDescent="0.25">
      <c r="A8" s="34" t="s">
        <v>40</v>
      </c>
      <c r="B8" s="39"/>
      <c r="C8" s="39">
        <v>20857.731739999999</v>
      </c>
      <c r="D8" s="39">
        <v>1746.23</v>
      </c>
      <c r="E8" s="39"/>
      <c r="F8" s="39">
        <v>2074.9699700000001</v>
      </c>
      <c r="G8" s="39">
        <v>2819.4650000000001</v>
      </c>
      <c r="H8" s="39">
        <v>100</v>
      </c>
      <c r="I8" s="39"/>
      <c r="J8" s="39">
        <v>2290.0340799999999</v>
      </c>
      <c r="K8" s="39">
        <v>3207.2685099999999</v>
      </c>
      <c r="L8" s="39">
        <v>6533.6440000000002</v>
      </c>
      <c r="M8" s="39">
        <v>5124.8032700000003</v>
      </c>
      <c r="N8" s="39">
        <v>450</v>
      </c>
      <c r="O8" s="39">
        <v>6481.9371199999996</v>
      </c>
      <c r="P8" s="40">
        <v>51686.083689999999</v>
      </c>
      <c r="Q8" s="33"/>
      <c r="R8" s="33"/>
      <c r="S8" s="33"/>
      <c r="T8" s="33"/>
    </row>
    <row r="9" spans="1:20" ht="105" x14ac:dyDescent="0.25">
      <c r="A9" s="34" t="s">
        <v>41</v>
      </c>
      <c r="B9" s="39">
        <v>220</v>
      </c>
      <c r="C9" s="39"/>
      <c r="D9" s="39"/>
      <c r="E9" s="39"/>
      <c r="F9" s="39"/>
      <c r="G9" s="39">
        <v>35.591670000000001</v>
      </c>
      <c r="H9" s="39"/>
      <c r="I9" s="39"/>
      <c r="J9" s="39"/>
      <c r="K9" s="39">
        <v>40.484000000000002</v>
      </c>
      <c r="L9" s="39"/>
      <c r="M9" s="39"/>
      <c r="N9" s="39"/>
      <c r="O9" s="39">
        <v>116</v>
      </c>
      <c r="P9" s="40">
        <v>412.07567</v>
      </c>
      <c r="Q9" s="33"/>
      <c r="R9" s="33"/>
      <c r="S9" s="33"/>
      <c r="T9" s="33"/>
    </row>
    <row r="10" spans="1:20" ht="90" x14ac:dyDescent="0.25">
      <c r="A10" s="34" t="s">
        <v>42</v>
      </c>
      <c r="B10" s="39"/>
      <c r="C10" s="39">
        <v>4485.83</v>
      </c>
      <c r="D10" s="39">
        <v>652.75</v>
      </c>
      <c r="E10" s="39">
        <v>543</v>
      </c>
      <c r="F10" s="39">
        <v>146.166</v>
      </c>
      <c r="G10" s="39">
        <v>655.41665999999998</v>
      </c>
      <c r="H10" s="39"/>
      <c r="I10" s="39"/>
      <c r="J10" s="39"/>
      <c r="K10" s="39"/>
      <c r="L10" s="39">
        <v>267.58332999999999</v>
      </c>
      <c r="M10" s="39">
        <v>252.33332999999999</v>
      </c>
      <c r="N10" s="39">
        <v>748</v>
      </c>
      <c r="O10" s="39">
        <v>172.8</v>
      </c>
      <c r="P10" s="40">
        <v>7923.87932</v>
      </c>
      <c r="Q10" s="33"/>
      <c r="R10" s="33"/>
      <c r="S10" s="33"/>
      <c r="T10" s="33"/>
    </row>
    <row r="11" spans="1:20" ht="105" x14ac:dyDescent="0.25">
      <c r="A11" s="34" t="s">
        <v>43</v>
      </c>
      <c r="B11" s="39">
        <v>670</v>
      </c>
      <c r="C11" s="39">
        <v>210.18600000000001</v>
      </c>
      <c r="D11" s="39">
        <v>186.8</v>
      </c>
      <c r="E11" s="39">
        <v>101.9</v>
      </c>
      <c r="F11" s="39"/>
      <c r="G11" s="39">
        <v>373.66399999999999</v>
      </c>
      <c r="H11" s="39">
        <v>105</v>
      </c>
      <c r="I11" s="39">
        <v>77</v>
      </c>
      <c r="J11" s="39">
        <v>83</v>
      </c>
      <c r="K11" s="39"/>
      <c r="L11" s="39">
        <v>110</v>
      </c>
      <c r="M11" s="39">
        <v>91.14</v>
      </c>
      <c r="N11" s="39">
        <v>92.275000000000006</v>
      </c>
      <c r="O11" s="39">
        <v>119.18</v>
      </c>
      <c r="P11" s="40">
        <v>2220.145</v>
      </c>
      <c r="Q11" s="33"/>
      <c r="R11" s="33"/>
      <c r="S11" s="33"/>
      <c r="T11" s="33"/>
    </row>
    <row r="12" spans="1:20" ht="105" x14ac:dyDescent="0.25">
      <c r="A12" s="34" t="s">
        <v>44</v>
      </c>
      <c r="B12" s="39">
        <v>2973</v>
      </c>
      <c r="C12" s="39">
        <v>1443.4949999999999</v>
      </c>
      <c r="D12" s="39">
        <v>303.75</v>
      </c>
      <c r="E12" s="39">
        <v>184</v>
      </c>
      <c r="F12" s="39">
        <v>54</v>
      </c>
      <c r="G12" s="39">
        <v>480</v>
      </c>
      <c r="H12" s="39">
        <v>45</v>
      </c>
      <c r="I12" s="39">
        <v>94</v>
      </c>
      <c r="J12" s="39">
        <v>405.75</v>
      </c>
      <c r="K12" s="39">
        <v>40.362000000000002</v>
      </c>
      <c r="L12" s="39">
        <v>60</v>
      </c>
      <c r="M12" s="39">
        <v>192.55</v>
      </c>
      <c r="N12" s="39">
        <v>267.03289999999998</v>
      </c>
      <c r="O12" s="39">
        <v>213.75051999999999</v>
      </c>
      <c r="P12" s="40">
        <v>6756.6904199999999</v>
      </c>
      <c r="Q12" s="33"/>
      <c r="R12" s="33"/>
      <c r="S12" s="33"/>
      <c r="T12" s="33"/>
    </row>
    <row r="13" spans="1:20" ht="135" x14ac:dyDescent="0.25">
      <c r="A13" s="34" t="s">
        <v>45</v>
      </c>
      <c r="B13" s="39">
        <v>23639.38248</v>
      </c>
      <c r="C13" s="39">
        <v>1516.00973</v>
      </c>
      <c r="D13" s="39"/>
      <c r="E13" s="39"/>
      <c r="F13" s="39"/>
      <c r="G13" s="39"/>
      <c r="H13" s="39"/>
      <c r="I13" s="39"/>
      <c r="J13" s="39">
        <v>150</v>
      </c>
      <c r="K13" s="39"/>
      <c r="L13" s="39"/>
      <c r="M13" s="39"/>
      <c r="N13" s="39"/>
      <c r="O13" s="39"/>
      <c r="P13" s="40">
        <v>25305.392210000002</v>
      </c>
      <c r="Q13" s="33"/>
      <c r="R13" s="33"/>
      <c r="S13" s="33"/>
      <c r="T13" s="33"/>
    </row>
    <row r="14" spans="1:20" ht="120" x14ac:dyDescent="0.25">
      <c r="A14" s="34" t="s">
        <v>46</v>
      </c>
      <c r="B14" s="39"/>
      <c r="C14" s="39">
        <v>4931.8671299999996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>
        <v>4931.8671299999996</v>
      </c>
      <c r="Q14" s="33"/>
      <c r="R14" s="33"/>
      <c r="S14" s="33"/>
      <c r="T14" s="33"/>
    </row>
    <row r="15" spans="1:20" ht="120" x14ac:dyDescent="0.25">
      <c r="A15" s="34" t="s">
        <v>47</v>
      </c>
      <c r="B15" s="39">
        <v>150</v>
      </c>
      <c r="C15" s="39">
        <v>412.94502</v>
      </c>
      <c r="D15" s="39"/>
      <c r="E15" s="39"/>
      <c r="F15" s="39"/>
      <c r="G15" s="39">
        <v>40</v>
      </c>
      <c r="H15" s="39"/>
      <c r="I15" s="39"/>
      <c r="J15" s="39">
        <v>38.298999999999999</v>
      </c>
      <c r="K15" s="39"/>
      <c r="L15" s="39"/>
      <c r="M15" s="39"/>
      <c r="N15" s="39"/>
      <c r="O15" s="39"/>
      <c r="P15" s="40">
        <v>641.24401999999998</v>
      </c>
      <c r="Q15" s="33"/>
      <c r="R15" s="33"/>
      <c r="S15" s="33"/>
      <c r="T15" s="33"/>
    </row>
    <row r="16" spans="1:20" ht="405" x14ac:dyDescent="0.25">
      <c r="A16" s="34" t="s">
        <v>48</v>
      </c>
      <c r="B16" s="39">
        <v>19600</v>
      </c>
      <c r="C16" s="39">
        <v>12612.04017</v>
      </c>
      <c r="D16" s="39">
        <v>2700</v>
      </c>
      <c r="E16" s="39">
        <v>1764.20697</v>
      </c>
      <c r="F16" s="39"/>
      <c r="G16" s="39">
        <v>3780.25</v>
      </c>
      <c r="H16" s="39">
        <v>1636.1089999999999</v>
      </c>
      <c r="I16" s="39">
        <v>280</v>
      </c>
      <c r="J16" s="39">
        <v>3855</v>
      </c>
      <c r="K16" s="39">
        <v>2200</v>
      </c>
      <c r="L16" s="39">
        <v>1100</v>
      </c>
      <c r="M16" s="39">
        <v>1500</v>
      </c>
      <c r="N16" s="39">
        <v>1502.4197200000001</v>
      </c>
      <c r="O16" s="39">
        <v>1350</v>
      </c>
      <c r="P16" s="40">
        <v>53880.025860000002</v>
      </c>
      <c r="Q16" s="33"/>
      <c r="R16" s="33"/>
      <c r="S16" s="33"/>
      <c r="T16" s="33"/>
    </row>
    <row r="17" spans="1:20" ht="195" x14ac:dyDescent="0.25">
      <c r="A17" s="34" t="s">
        <v>49</v>
      </c>
      <c r="B17" s="39">
        <v>423204.26237999997</v>
      </c>
      <c r="C17" s="39">
        <v>287000</v>
      </c>
      <c r="D17" s="39">
        <v>57214.512000000002</v>
      </c>
      <c r="E17" s="39">
        <v>44925.3</v>
      </c>
      <c r="F17" s="39">
        <v>13090</v>
      </c>
      <c r="G17" s="39">
        <v>29993.432000000001</v>
      </c>
      <c r="H17" s="39">
        <v>30038.570009999999</v>
      </c>
      <c r="I17" s="39">
        <v>8800</v>
      </c>
      <c r="J17" s="39">
        <v>76181.75</v>
      </c>
      <c r="K17" s="39">
        <v>18320.019</v>
      </c>
      <c r="L17" s="39">
        <v>31076.210220000001</v>
      </c>
      <c r="M17" s="39"/>
      <c r="N17" s="39">
        <v>50700</v>
      </c>
      <c r="O17" s="39">
        <v>37038.129000000001</v>
      </c>
      <c r="P17" s="40">
        <v>1107582.1846100001</v>
      </c>
      <c r="Q17" s="33"/>
      <c r="R17" s="33"/>
      <c r="S17" s="33"/>
      <c r="T17" s="33"/>
    </row>
    <row r="18" spans="1:20" ht="120" x14ac:dyDescent="0.25">
      <c r="A18" s="34" t="s">
        <v>50</v>
      </c>
      <c r="B18" s="39">
        <v>18466.126749999999</v>
      </c>
      <c r="C18" s="39">
        <v>4600</v>
      </c>
      <c r="D18" s="39">
        <v>1250</v>
      </c>
      <c r="E18" s="39"/>
      <c r="F18" s="39">
        <v>126</v>
      </c>
      <c r="G18" s="39">
        <v>150</v>
      </c>
      <c r="H18" s="39">
        <v>1022.04</v>
      </c>
      <c r="I18" s="39">
        <v>80</v>
      </c>
      <c r="J18" s="39">
        <v>2100</v>
      </c>
      <c r="K18" s="39"/>
      <c r="L18" s="39">
        <v>300</v>
      </c>
      <c r="M18" s="39"/>
      <c r="N18" s="39">
        <v>2476</v>
      </c>
      <c r="O18" s="39">
        <v>450</v>
      </c>
      <c r="P18" s="40">
        <v>31020.16675</v>
      </c>
      <c r="Q18" s="33"/>
      <c r="R18" s="33"/>
      <c r="S18" s="33"/>
      <c r="T18" s="33"/>
    </row>
    <row r="19" spans="1:20" ht="165" x14ac:dyDescent="0.25">
      <c r="A19" s="34" t="s">
        <v>51</v>
      </c>
      <c r="B19" s="39">
        <v>78.925880000000006</v>
      </c>
      <c r="C19" s="39">
        <v>11.08694</v>
      </c>
      <c r="D19" s="39"/>
      <c r="E19" s="39"/>
      <c r="F19" s="39"/>
      <c r="G19" s="39"/>
      <c r="H19" s="39">
        <v>3.7250000000000001</v>
      </c>
      <c r="I19" s="39"/>
      <c r="J19" s="39">
        <v>3.7250000000000001</v>
      </c>
      <c r="K19" s="39"/>
      <c r="L19" s="39"/>
      <c r="M19" s="39">
        <v>8.02</v>
      </c>
      <c r="N19" s="39"/>
      <c r="O19" s="39"/>
      <c r="P19" s="40">
        <v>105.48282</v>
      </c>
      <c r="Q19" s="33"/>
      <c r="R19" s="33"/>
      <c r="S19" s="33"/>
      <c r="T19" s="33"/>
    </row>
    <row r="20" spans="1:20" ht="150" x14ac:dyDescent="0.25">
      <c r="A20" s="34" t="s">
        <v>52</v>
      </c>
      <c r="B20" s="39">
        <v>11882.15</v>
      </c>
      <c r="C20" s="39">
        <v>3300</v>
      </c>
      <c r="D20" s="39">
        <v>383</v>
      </c>
      <c r="E20" s="39">
        <v>275</v>
      </c>
      <c r="F20" s="39">
        <v>73.5</v>
      </c>
      <c r="G20" s="39">
        <v>26.085000000000001</v>
      </c>
      <c r="H20" s="39">
        <v>31.45</v>
      </c>
      <c r="I20" s="39">
        <v>10</v>
      </c>
      <c r="J20" s="39">
        <v>1615</v>
      </c>
      <c r="K20" s="39"/>
      <c r="L20" s="39">
        <v>327.90249999999997</v>
      </c>
      <c r="M20" s="39"/>
      <c r="N20" s="39">
        <v>495.75</v>
      </c>
      <c r="O20" s="39">
        <v>321.20699999999999</v>
      </c>
      <c r="P20" s="40">
        <v>18741.0445</v>
      </c>
      <c r="Q20" s="33"/>
      <c r="R20" s="33"/>
      <c r="S20" s="33"/>
      <c r="T20" s="33"/>
    </row>
    <row r="21" spans="1:20" ht="150" x14ac:dyDescent="0.25">
      <c r="A21" s="34" t="s">
        <v>53</v>
      </c>
      <c r="B21" s="39">
        <v>225397.20329</v>
      </c>
      <c r="C21" s="39">
        <v>106700</v>
      </c>
      <c r="D21" s="39">
        <v>14997.389709999999</v>
      </c>
      <c r="E21" s="39">
        <v>14400</v>
      </c>
      <c r="F21" s="39">
        <v>1404.48</v>
      </c>
      <c r="G21" s="39">
        <v>8601.4</v>
      </c>
      <c r="H21" s="39">
        <v>3785.75</v>
      </c>
      <c r="I21" s="39">
        <v>2200</v>
      </c>
      <c r="J21" s="39">
        <v>37252.983999999997</v>
      </c>
      <c r="K21" s="39">
        <v>4036.2</v>
      </c>
      <c r="L21" s="39">
        <v>5385.7</v>
      </c>
      <c r="M21" s="39"/>
      <c r="N21" s="39">
        <v>9178</v>
      </c>
      <c r="O21" s="39">
        <v>5649.0140000000001</v>
      </c>
      <c r="P21" s="40">
        <v>438988.12099999998</v>
      </c>
      <c r="Q21" s="33"/>
      <c r="R21" s="33"/>
      <c r="S21" s="33"/>
      <c r="T21" s="33"/>
    </row>
    <row r="22" spans="1:20" ht="90" x14ac:dyDescent="0.25">
      <c r="A22" s="34" t="s">
        <v>54</v>
      </c>
      <c r="B22" s="39">
        <v>15755.881799999999</v>
      </c>
      <c r="C22" s="39">
        <v>2526</v>
      </c>
      <c r="D22" s="39">
        <v>1117.25</v>
      </c>
      <c r="E22" s="39">
        <v>1184</v>
      </c>
      <c r="F22" s="39">
        <v>412</v>
      </c>
      <c r="G22" s="39">
        <v>1400</v>
      </c>
      <c r="H22" s="39">
        <v>41.543570000000003</v>
      </c>
      <c r="I22" s="39">
        <v>52</v>
      </c>
      <c r="J22" s="39">
        <v>3135.8733400000001</v>
      </c>
      <c r="K22" s="39">
        <v>431</v>
      </c>
      <c r="L22" s="39">
        <v>50</v>
      </c>
      <c r="M22" s="39">
        <v>300</v>
      </c>
      <c r="N22" s="39">
        <v>1048.75</v>
      </c>
      <c r="O22" s="39"/>
      <c r="P22" s="40">
        <v>27454.298709999999</v>
      </c>
      <c r="Q22" s="33"/>
      <c r="R22" s="33"/>
      <c r="S22" s="33"/>
      <c r="T22" s="33"/>
    </row>
    <row r="23" spans="1:20" ht="120" x14ac:dyDescent="0.25">
      <c r="A23" s="34" t="s">
        <v>55</v>
      </c>
      <c r="B23" s="39">
        <v>9209.8862200000003</v>
      </c>
      <c r="C23" s="39">
        <v>4459.7209999999995</v>
      </c>
      <c r="D23" s="39">
        <v>630</v>
      </c>
      <c r="E23" s="39">
        <v>367.85</v>
      </c>
      <c r="F23" s="39">
        <v>56</v>
      </c>
      <c r="G23" s="39">
        <v>112.21</v>
      </c>
      <c r="H23" s="39">
        <v>253</v>
      </c>
      <c r="I23" s="39">
        <v>114.6</v>
      </c>
      <c r="J23" s="39">
        <v>1152.5</v>
      </c>
      <c r="K23" s="39">
        <v>240.61199999999999</v>
      </c>
      <c r="L23" s="39">
        <v>233.5</v>
      </c>
      <c r="M23" s="39"/>
      <c r="N23" s="39">
        <v>312.5</v>
      </c>
      <c r="O23" s="39">
        <v>383.09406000000001</v>
      </c>
      <c r="P23" s="40">
        <v>17525.473279999998</v>
      </c>
      <c r="Q23" s="33"/>
      <c r="R23" s="33"/>
      <c r="S23" s="33"/>
      <c r="T23" s="33"/>
    </row>
    <row r="24" spans="1:20" ht="90" x14ac:dyDescent="0.25">
      <c r="A24" s="34" t="s">
        <v>56</v>
      </c>
      <c r="B24" s="39">
        <v>535</v>
      </c>
      <c r="C24" s="39">
        <v>352.67088000000001</v>
      </c>
      <c r="D24" s="39">
        <v>350</v>
      </c>
      <c r="E24" s="39">
        <v>230</v>
      </c>
      <c r="F24" s="39">
        <v>75.8</v>
      </c>
      <c r="G24" s="39">
        <v>350</v>
      </c>
      <c r="H24" s="39">
        <v>118.20099999999999</v>
      </c>
      <c r="I24" s="39">
        <v>52</v>
      </c>
      <c r="J24" s="39">
        <v>273.25</v>
      </c>
      <c r="K24" s="39">
        <v>115.39639</v>
      </c>
      <c r="L24" s="39">
        <v>70</v>
      </c>
      <c r="M24" s="39">
        <v>100</v>
      </c>
      <c r="N24" s="39">
        <v>85.227000000000004</v>
      </c>
      <c r="O24" s="39">
        <v>87.780540000000002</v>
      </c>
      <c r="P24" s="40">
        <v>2795.3258099999998</v>
      </c>
      <c r="Q24" s="33"/>
      <c r="R24" s="33"/>
      <c r="S24" s="33"/>
      <c r="T24" s="33"/>
    </row>
    <row r="25" spans="1:20" ht="105" x14ac:dyDescent="0.25">
      <c r="A25" s="34" t="s">
        <v>57</v>
      </c>
      <c r="B25" s="39">
        <v>2583.0632300000002</v>
      </c>
      <c r="C25" s="39">
        <v>2696.1741200000001</v>
      </c>
      <c r="D25" s="39">
        <v>600</v>
      </c>
      <c r="E25" s="39"/>
      <c r="F25" s="39">
        <v>240</v>
      </c>
      <c r="G25" s="39">
        <v>285.70832999999999</v>
      </c>
      <c r="H25" s="39">
        <v>135.809</v>
      </c>
      <c r="I25" s="39"/>
      <c r="J25" s="39">
        <v>2356.69</v>
      </c>
      <c r="K25" s="39"/>
      <c r="L25" s="39"/>
      <c r="M25" s="39">
        <v>200</v>
      </c>
      <c r="N25" s="39">
        <v>46.637500000000003</v>
      </c>
      <c r="O25" s="39"/>
      <c r="P25" s="40">
        <v>9144.0821799999994</v>
      </c>
      <c r="Q25" s="33"/>
      <c r="R25" s="33"/>
      <c r="S25" s="33"/>
      <c r="T25" s="33"/>
    </row>
    <row r="26" spans="1:20" ht="120" x14ac:dyDescent="0.25">
      <c r="A26" s="34" t="s">
        <v>58</v>
      </c>
      <c r="B26" s="39">
        <v>4083.3261000000002</v>
      </c>
      <c r="C26" s="39">
        <v>520.79999999999995</v>
      </c>
      <c r="D26" s="39"/>
      <c r="E26" s="39"/>
      <c r="F26" s="39"/>
      <c r="G26" s="39">
        <v>1500</v>
      </c>
      <c r="H26" s="39"/>
      <c r="I26" s="39"/>
      <c r="J26" s="39">
        <v>5298.6666800000003</v>
      </c>
      <c r="K26" s="39"/>
      <c r="L26" s="39"/>
      <c r="M26" s="39"/>
      <c r="N26" s="39"/>
      <c r="O26" s="39"/>
      <c r="P26" s="40">
        <v>11402.79278</v>
      </c>
      <c r="Q26" s="33"/>
      <c r="R26" s="33"/>
      <c r="S26" s="33"/>
      <c r="T26" s="33"/>
    </row>
    <row r="27" spans="1:20" ht="210" x14ac:dyDescent="0.25">
      <c r="A27" s="34" t="s">
        <v>59</v>
      </c>
      <c r="B27" s="39">
        <v>350</v>
      </c>
      <c r="C27" s="39">
        <v>210</v>
      </c>
      <c r="D27" s="39">
        <v>70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>
        <v>630</v>
      </c>
      <c r="Q27" s="33"/>
      <c r="R27" s="33"/>
      <c r="S27" s="33"/>
      <c r="T27" s="33"/>
    </row>
    <row r="28" spans="1:20" ht="60" x14ac:dyDescent="0.25">
      <c r="A28" s="34" t="s">
        <v>60</v>
      </c>
      <c r="B28" s="39"/>
      <c r="C28" s="39"/>
      <c r="D28" s="39"/>
      <c r="E28" s="39"/>
      <c r="F28" s="39"/>
      <c r="G28" s="39"/>
      <c r="H28" s="39"/>
      <c r="I28" s="39"/>
      <c r="J28" s="39">
        <v>37209</v>
      </c>
      <c r="K28" s="39"/>
      <c r="L28" s="39"/>
      <c r="M28" s="39"/>
      <c r="N28" s="39"/>
      <c r="O28" s="39"/>
      <c r="P28" s="40">
        <v>37209</v>
      </c>
      <c r="Q28" s="33"/>
      <c r="R28" s="33"/>
      <c r="S28" s="33"/>
      <c r="T28" s="33"/>
    </row>
    <row r="29" spans="1:20" ht="75" x14ac:dyDescent="0.25">
      <c r="A29" s="34" t="s">
        <v>61</v>
      </c>
      <c r="B29" s="39"/>
      <c r="C29" s="39"/>
      <c r="D29" s="39"/>
      <c r="E29" s="39"/>
      <c r="F29" s="39"/>
      <c r="G29" s="39"/>
      <c r="H29" s="39"/>
      <c r="I29" s="39"/>
      <c r="J29" s="39">
        <v>701.71181999999999</v>
      </c>
      <c r="K29" s="39"/>
      <c r="L29" s="39"/>
      <c r="M29" s="39"/>
      <c r="N29" s="39"/>
      <c r="O29" s="39"/>
      <c r="P29" s="40">
        <v>701.71181999999999</v>
      </c>
      <c r="Q29" s="33"/>
      <c r="R29" s="33"/>
      <c r="S29" s="33"/>
      <c r="T29" s="33"/>
    </row>
    <row r="30" spans="1:20" ht="60" x14ac:dyDescent="0.25">
      <c r="A30" s="34" t="s">
        <v>62</v>
      </c>
      <c r="B30" s="39"/>
      <c r="C30" s="39"/>
      <c r="D30" s="39"/>
      <c r="E30" s="39"/>
      <c r="F30" s="39"/>
      <c r="G30" s="39">
        <v>37.633319999999998</v>
      </c>
      <c r="H30" s="39"/>
      <c r="I30" s="39">
        <v>25.20617</v>
      </c>
      <c r="J30" s="39"/>
      <c r="K30" s="39">
        <v>38.892000000000003</v>
      </c>
      <c r="L30" s="39">
        <v>14.902950000000001</v>
      </c>
      <c r="M30" s="39"/>
      <c r="N30" s="39"/>
      <c r="O30" s="39">
        <v>314.75</v>
      </c>
      <c r="P30" s="40">
        <v>431.38443999999998</v>
      </c>
      <c r="Q30" s="33"/>
      <c r="R30" s="33"/>
      <c r="S30" s="33"/>
      <c r="T30" s="33"/>
    </row>
    <row r="31" spans="1:20" ht="75" x14ac:dyDescent="0.25">
      <c r="A31" s="34" t="s">
        <v>63</v>
      </c>
      <c r="B31" s="39">
        <v>154.56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>
        <v>30.87143</v>
      </c>
      <c r="O31" s="39"/>
      <c r="P31" s="40">
        <v>185.43143000000001</v>
      </c>
      <c r="Q31" s="33"/>
      <c r="R31" s="33"/>
      <c r="S31" s="33"/>
      <c r="T31" s="33"/>
    </row>
    <row r="32" spans="1:20" ht="90" x14ac:dyDescent="0.25">
      <c r="A32" s="34" t="s">
        <v>64</v>
      </c>
      <c r="B32" s="39"/>
      <c r="C32" s="39">
        <v>39794.383329999997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>
        <v>39794.383329999997</v>
      </c>
      <c r="Q32" s="33"/>
      <c r="R32" s="33"/>
      <c r="S32" s="33"/>
      <c r="T32" s="33"/>
    </row>
    <row r="33" spans="1:20" ht="90" x14ac:dyDescent="0.25">
      <c r="A33" s="34" t="s">
        <v>65</v>
      </c>
      <c r="B33" s="39"/>
      <c r="C33" s="39"/>
      <c r="D33" s="39"/>
      <c r="E33" s="39"/>
      <c r="F33" s="39"/>
      <c r="G33" s="39"/>
      <c r="H33" s="39"/>
      <c r="I33" s="39"/>
      <c r="J33" s="39">
        <v>19687.152880000001</v>
      </c>
      <c r="K33" s="39"/>
      <c r="L33" s="39"/>
      <c r="M33" s="39"/>
      <c r="N33" s="39"/>
      <c r="O33" s="39"/>
      <c r="P33" s="40">
        <v>19687.152880000001</v>
      </c>
      <c r="Q33" s="33"/>
      <c r="R33" s="33"/>
      <c r="S33" s="33"/>
      <c r="T33" s="33"/>
    </row>
    <row r="34" spans="1:20" ht="75" x14ac:dyDescent="0.25">
      <c r="A34" s="34" t="s">
        <v>66</v>
      </c>
      <c r="B34" s="39">
        <v>38934.258800000003</v>
      </c>
      <c r="C34" s="39">
        <v>8695.7438899999997</v>
      </c>
      <c r="D34" s="39">
        <v>4110</v>
      </c>
      <c r="E34" s="39">
        <v>1961.0265899999999</v>
      </c>
      <c r="F34" s="39">
        <v>288</v>
      </c>
      <c r="G34" s="39">
        <v>1587.54126</v>
      </c>
      <c r="H34" s="39">
        <v>1700</v>
      </c>
      <c r="I34" s="39">
        <v>1046.0899999999999</v>
      </c>
      <c r="J34" s="39"/>
      <c r="K34" s="39">
        <v>883.6902</v>
      </c>
      <c r="L34" s="39">
        <v>3115.43208</v>
      </c>
      <c r="M34" s="39">
        <v>3445.4</v>
      </c>
      <c r="N34" s="39">
        <v>3583.4321799999998</v>
      </c>
      <c r="O34" s="39">
        <v>2748.0321300000001</v>
      </c>
      <c r="P34" s="40">
        <v>72098.647129999998</v>
      </c>
      <c r="Q34" s="33"/>
      <c r="R34" s="33"/>
      <c r="S34" s="33"/>
      <c r="T34" s="33"/>
    </row>
    <row r="35" spans="1:20" ht="30" x14ac:dyDescent="0.25">
      <c r="A35" s="34" t="s">
        <v>67</v>
      </c>
      <c r="B35" s="39"/>
      <c r="C35" s="39"/>
      <c r="D35" s="39"/>
      <c r="E35" s="39"/>
      <c r="F35" s="39"/>
      <c r="G35" s="39"/>
      <c r="H35" s="39">
        <v>3836.0810000000001</v>
      </c>
      <c r="I35" s="39"/>
      <c r="J35" s="39"/>
      <c r="K35" s="39"/>
      <c r="L35" s="39"/>
      <c r="M35" s="39"/>
      <c r="N35" s="39"/>
      <c r="O35" s="39"/>
      <c r="P35" s="40">
        <v>3836.0810000000001</v>
      </c>
      <c r="Q35" s="33"/>
      <c r="R35" s="33"/>
      <c r="S35" s="33"/>
      <c r="T35" s="33"/>
    </row>
    <row r="36" spans="1:20" ht="30" x14ac:dyDescent="0.25">
      <c r="A36" s="34" t="s">
        <v>68</v>
      </c>
      <c r="B36" s="39"/>
      <c r="C36" s="39"/>
      <c r="D36" s="39"/>
      <c r="E36" s="39"/>
      <c r="F36" s="39"/>
      <c r="G36" s="39"/>
      <c r="H36" s="39">
        <v>125</v>
      </c>
      <c r="I36" s="39"/>
      <c r="J36" s="39"/>
      <c r="K36" s="39"/>
      <c r="L36" s="39"/>
      <c r="M36" s="39"/>
      <c r="N36" s="39"/>
      <c r="O36" s="39"/>
      <c r="P36" s="40">
        <v>125</v>
      </c>
      <c r="Q36" s="33"/>
      <c r="R36" s="33"/>
      <c r="S36" s="33"/>
      <c r="T36" s="33"/>
    </row>
    <row r="37" spans="1:20" ht="30" x14ac:dyDescent="0.25">
      <c r="A37" s="34" t="s">
        <v>69</v>
      </c>
      <c r="B37" s="39"/>
      <c r="C37" s="39"/>
      <c r="D37" s="39"/>
      <c r="E37" s="39"/>
      <c r="F37" s="39"/>
      <c r="G37" s="39"/>
      <c r="H37" s="39"/>
      <c r="I37" s="39"/>
      <c r="J37" s="39"/>
      <c r="K37" s="39">
        <v>663.10577999999998</v>
      </c>
      <c r="L37" s="39"/>
      <c r="M37" s="39"/>
      <c r="N37" s="39"/>
      <c r="O37" s="39"/>
      <c r="P37" s="40">
        <v>663.10577999999998</v>
      </c>
      <c r="Q37" s="33"/>
      <c r="R37" s="33"/>
      <c r="S37" s="33"/>
      <c r="T37" s="33"/>
    </row>
    <row r="38" spans="1:20" ht="30" x14ac:dyDescent="0.25">
      <c r="A38" s="34" t="s">
        <v>70</v>
      </c>
      <c r="B38" s="39"/>
      <c r="C38" s="39">
        <v>346.53465</v>
      </c>
      <c r="D38" s="39"/>
      <c r="E38" s="39"/>
      <c r="F38" s="39"/>
      <c r="G38" s="39"/>
      <c r="H38" s="39">
        <v>929.6</v>
      </c>
      <c r="I38" s="39"/>
      <c r="J38" s="39"/>
      <c r="K38" s="39"/>
      <c r="L38" s="39"/>
      <c r="M38" s="39"/>
      <c r="N38" s="39"/>
      <c r="O38" s="39"/>
      <c r="P38" s="40">
        <v>1276.13465</v>
      </c>
      <c r="Q38" s="33"/>
      <c r="R38" s="33"/>
      <c r="S38" s="33"/>
      <c r="T38" s="33"/>
    </row>
    <row r="39" spans="1:20" ht="60" x14ac:dyDescent="0.25">
      <c r="A39" s="34" t="s">
        <v>71</v>
      </c>
      <c r="B39" s="39"/>
      <c r="C39" s="39"/>
      <c r="D39" s="39">
        <v>77.560820000000007</v>
      </c>
      <c r="E39" s="39">
        <v>34.628439999999998</v>
      </c>
      <c r="F39" s="39">
        <v>32.228070000000002</v>
      </c>
      <c r="G39" s="39">
        <v>140.96549999999999</v>
      </c>
      <c r="H39" s="39">
        <v>233.68003999999999</v>
      </c>
      <c r="I39" s="39">
        <v>14.6</v>
      </c>
      <c r="J39" s="39">
        <v>302.98824999999999</v>
      </c>
      <c r="K39" s="39">
        <v>22.858329999999999</v>
      </c>
      <c r="L39" s="39">
        <v>44.96828</v>
      </c>
      <c r="M39" s="39">
        <v>65.568870000000004</v>
      </c>
      <c r="N39" s="39">
        <v>29.712730000000001</v>
      </c>
      <c r="O39" s="39">
        <v>14.523289999999999</v>
      </c>
      <c r="P39" s="40">
        <v>1014.28262</v>
      </c>
      <c r="Q39" s="33"/>
      <c r="R39" s="33"/>
      <c r="S39" s="33"/>
      <c r="T39" s="33"/>
    </row>
    <row r="40" spans="1:20" ht="165" x14ac:dyDescent="0.25">
      <c r="A40" s="34" t="s">
        <v>72</v>
      </c>
      <c r="B40" s="39">
        <v>46262.191500000001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>
        <v>46262.191500000001</v>
      </c>
      <c r="Q40" s="33"/>
      <c r="R40" s="33"/>
      <c r="S40" s="33"/>
      <c r="T40" s="33"/>
    </row>
    <row r="41" spans="1:20" ht="75" x14ac:dyDescent="0.25">
      <c r="A41" s="34" t="s">
        <v>73</v>
      </c>
      <c r="B41" s="39">
        <v>9970.5349999999999</v>
      </c>
      <c r="C41" s="39">
        <v>4387.8296399999999</v>
      </c>
      <c r="D41" s="39">
        <v>350</v>
      </c>
      <c r="E41" s="39">
        <v>474.35635000000002</v>
      </c>
      <c r="F41" s="39">
        <v>84.2376</v>
      </c>
      <c r="G41" s="39">
        <v>33.6</v>
      </c>
      <c r="H41" s="39">
        <v>509.43166000000002</v>
      </c>
      <c r="I41" s="39">
        <v>50</v>
      </c>
      <c r="J41" s="39">
        <v>2540.6832899999999</v>
      </c>
      <c r="K41" s="39">
        <v>239.34568999999999</v>
      </c>
      <c r="L41" s="39">
        <v>45.815460000000002</v>
      </c>
      <c r="M41" s="39"/>
      <c r="N41" s="39">
        <v>399.17029000000002</v>
      </c>
      <c r="O41" s="39">
        <v>502.38776000000001</v>
      </c>
      <c r="P41" s="40">
        <v>19587.392739999999</v>
      </c>
      <c r="Q41" s="33"/>
      <c r="R41" s="33"/>
      <c r="S41" s="33"/>
      <c r="T41" s="33"/>
    </row>
    <row r="42" spans="1:20" ht="60" x14ac:dyDescent="0.25">
      <c r="A42" s="34" t="s">
        <v>74</v>
      </c>
      <c r="B42" s="39">
        <v>3861.442</v>
      </c>
      <c r="C42" s="39">
        <v>1343.4870000000001</v>
      </c>
      <c r="D42" s="39">
        <v>49.988</v>
      </c>
      <c r="E42" s="39">
        <v>174.958</v>
      </c>
      <c r="F42" s="39">
        <v>24.994</v>
      </c>
      <c r="G42" s="39">
        <v>199.952</v>
      </c>
      <c r="H42" s="39">
        <v>99.975999999999999</v>
      </c>
      <c r="I42" s="39">
        <v>99.975999999999999</v>
      </c>
      <c r="J42" s="39">
        <v>1243.0752199999999</v>
      </c>
      <c r="K42" s="39">
        <v>49.988</v>
      </c>
      <c r="L42" s="39"/>
      <c r="M42" s="39">
        <v>74.981999999999999</v>
      </c>
      <c r="N42" s="39">
        <v>24.994</v>
      </c>
      <c r="O42" s="39">
        <v>149.964</v>
      </c>
      <c r="P42" s="40">
        <v>7397.7762199999997</v>
      </c>
      <c r="Q42" s="33"/>
      <c r="R42" s="33"/>
      <c r="S42" s="33"/>
      <c r="T42" s="33"/>
    </row>
    <row r="43" spans="1:20" ht="60" x14ac:dyDescent="0.25">
      <c r="A43" s="34" t="s">
        <v>75</v>
      </c>
      <c r="B43" s="39"/>
      <c r="C43" s="39">
        <v>753.75</v>
      </c>
      <c r="D43" s="39"/>
      <c r="E43" s="39"/>
      <c r="F43" s="39"/>
      <c r="G43" s="39"/>
      <c r="H43" s="39"/>
      <c r="I43" s="39"/>
      <c r="J43" s="39"/>
      <c r="K43" s="39">
        <v>68.781130000000005</v>
      </c>
      <c r="L43" s="39"/>
      <c r="M43" s="39"/>
      <c r="N43" s="39"/>
      <c r="O43" s="39"/>
      <c r="P43" s="40">
        <v>822.53112999999996</v>
      </c>
      <c r="Q43" s="33"/>
      <c r="R43" s="33"/>
      <c r="S43" s="33"/>
      <c r="T43" s="33"/>
    </row>
    <row r="44" spans="1:20" ht="30" x14ac:dyDescent="0.25">
      <c r="A44" s="34" t="s">
        <v>76</v>
      </c>
      <c r="B44" s="39"/>
      <c r="C44" s="39"/>
      <c r="D44" s="39"/>
      <c r="E44" s="39"/>
      <c r="F44" s="39"/>
      <c r="G44" s="39"/>
      <c r="H44" s="39"/>
      <c r="I44" s="39"/>
      <c r="J44" s="39"/>
      <c r="K44" s="39">
        <v>563.48820999999998</v>
      </c>
      <c r="L44" s="39"/>
      <c r="M44" s="39"/>
      <c r="N44" s="39"/>
      <c r="O44" s="39"/>
      <c r="P44" s="40">
        <v>563.48820999999998</v>
      </c>
      <c r="Q44" s="33"/>
      <c r="R44" s="33"/>
      <c r="S44" s="33"/>
      <c r="T44" s="33"/>
    </row>
    <row r="45" spans="1:20" x14ac:dyDescent="0.25">
      <c r="A45" s="31" t="s">
        <v>77</v>
      </c>
      <c r="B45" s="40">
        <v>934745.82256999996</v>
      </c>
      <c r="C45" s="40">
        <v>580868.15723999997</v>
      </c>
      <c r="D45" s="40">
        <v>134156.48053</v>
      </c>
      <c r="E45" s="40">
        <v>78296.226349999997</v>
      </c>
      <c r="F45" s="40">
        <v>18646.375639999998</v>
      </c>
      <c r="G45" s="40">
        <v>107109.59333</v>
      </c>
      <c r="H45" s="40">
        <v>63044.316279999999</v>
      </c>
      <c r="I45" s="40">
        <v>28795.472170000001</v>
      </c>
      <c r="J45" s="40">
        <v>237150.50322000001</v>
      </c>
      <c r="K45" s="40">
        <v>44733.491240000003</v>
      </c>
      <c r="L45" s="40">
        <v>64203.908819999997</v>
      </c>
      <c r="M45" s="40">
        <v>19045.297500000001</v>
      </c>
      <c r="N45" s="40">
        <v>97291.005749999997</v>
      </c>
      <c r="O45" s="40">
        <v>103202.00542</v>
      </c>
      <c r="P45" s="40">
        <v>2511288.65606</v>
      </c>
      <c r="Q45" s="32"/>
      <c r="R45" s="32"/>
      <c r="S45" s="32"/>
      <c r="T45" s="32"/>
    </row>
  </sheetData>
  <pageMargins left="0.23622047244094491" right="0.23622047244094491" top="0.27" bottom="0.33" header="0.15748031496062992" footer="0.17"/>
  <pageSetup paperSize="9" scale="5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2022-06-23T04:00:20Z</dcterms:modified>
</cp:coreProperties>
</file>