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Учреждения!$49:$50</definedName>
    <definedName name="_xlnm.Print_Area" localSheetId="1">'Муниципальные районы'!$A$1:$P$20</definedName>
    <definedName name="_xlnm.Print_Area" localSheetId="0">Учреждения!$A$1:$E$81</definedName>
  </definedNames>
  <calcPr calcId="162913"/>
</workbook>
</file>

<file path=xl/calcChain.xml><?xml version="1.0" encoding="utf-8"?>
<calcChain xmlns="http://schemas.openxmlformats.org/spreadsheetml/2006/main">
  <c r="E8" i="1" l="1"/>
  <c r="E45" i="1"/>
  <c r="E9" i="1"/>
  <c r="B18" i="2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<sst xmlns="http://schemas.openxmlformats.org/spreadsheetml/2006/main" count="116" uniqueCount="115">
  <si>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</si>
  <si>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</si>
  <si>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</si>
  <si>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</si>
  <si>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</si>
  <si>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</si>
  <si>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</si>
  <si>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</si>
  <si>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</si>
  <si>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</si>
  <si>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</si>
  <si>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</si>
  <si>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</si>
  <si>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</si>
  <si>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</si>
  <si>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</si>
  <si>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</si>
  <si>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</si>
  <si>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</si>
  <si>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</si>
  <si>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</si>
  <si>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</si>
  <si>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</si>
  <si>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</si>
  <si>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</si>
  <si>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</si>
  <si>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</si>
  <si>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</si>
  <si>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</si>
  <si>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</si>
  <si>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</si>
  <si>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Реализация мероприятий соответствующей подпрограммы в рамках соответствующей государственной программы Камчатского края, за исключением обособленных расходов, которым присваиваются уникальные коды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</si>
  <si>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</si>
  <si>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</si>
  <si>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</si>
  <si>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</si>
  <si>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</si>
  <si>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</si>
  <si>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</si>
  <si>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</si>
  <si>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Создание модельных муниципальных библиотек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</si>
  <si>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</si>
  <si>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</si>
  <si>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</si>
  <si>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24.06.2022</t>
  </si>
  <si>
    <t>Законодательное Собрание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</si>
  <si>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</si>
  <si>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</si>
  <si>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</si>
  <si>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</si>
  <si>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</si>
  <si>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</si>
  <si>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</si>
  <si>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</si>
  <si>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</si>
  <si>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</si>
  <si>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</si>
  <si>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</si>
  <si>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</si>
  <si>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</si>
  <si>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</si>
  <si>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</si>
  <si>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</si>
  <si>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</si>
  <si>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</si>
  <si>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</si>
  <si>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</si>
  <si>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</si>
  <si>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</si>
  <si>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</si>
  <si>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</si>
  <si>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</si>
  <si>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</si>
  <si>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</si>
  <si>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</si>
  <si>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</si>
  <si>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20.06.2022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</si>
  <si>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</si>
  <si>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</si>
  <si>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</si>
  <si>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</si>
  <si>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</si>
  <si>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</si>
  <si>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строительство и реконструкцию (модернизацию) объектов питьевого водоснабжения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</si>
  <si>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</si>
  <si>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</si>
  <si>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</si>
  <si>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</si>
  <si>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</si>
  <si>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</si>
  <si>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</si>
  <si>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</si>
  <si>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</si>
  <si>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</si>
  <si>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</si>
  <si>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</si>
  <si>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</si>
  <si>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</si>
  <si>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</si>
  <si>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</si>
  <si>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</si>
  <si>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</si>
  <si>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</si>
  <si>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</si>
  <si>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</si>
  <si>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</si>
  <si>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развитие инфраструктуры дорожного хозяйства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</si>
  <si>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</si>
  <si>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создание модельных муниципальных библиотек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</si>
  <si>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</si>
  <si>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</si>
  <si>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</si>
  <si>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</si>
  <si>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24.06.2022)</t>
  </si>
  <si>
    <t>Остатки бюджетных средств на 27.06.2022г.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</si>
</sst>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topLeftCell="A28" zoomScaleNormal="100" zoomScaleSheetLayoutView="100" workbookViewId="0">
      <selection activeCell="E9" sqref="E9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76</v>
      </c>
      <c r="G1" s="38" t="str">
        <f>TEXT(F1,"[$-FC19]ДД ММММ")</f>
        <v>20 июня</v>
      </c>
      <c r="H1" s="38" t="str">
        <f>TEXT(F1,"[$-FC19]ДД.ММ.ГГГ \г")</f>
        <v>20.06.2022 г</v>
      </c>
    </row>
    <row r="2" spans="1:9" ht="15.75" x14ac:dyDescent="0.25">
      <c r="A2" s="46" t="str">
        <f>CONCATENATE("с ",G1," по ",G2,"ода")</f>
        <v>с 20 июня по 24 июня 2022 года</v>
      </c>
      <c r="B2" s="46"/>
      <c r="C2" s="46"/>
      <c r="D2" s="46"/>
      <c r="E2" s="46"/>
      <c r="F2" s="37" t="s">
        <v>44</v>
      </c>
      <c r="G2" s="38" t="str">
        <f>TEXT(F2,"[$-FC19]ДД ММММ ГГГ \г")</f>
        <v>24 июня 2022 г</v>
      </c>
      <c r="H2" s="38" t="str">
        <f>TEXT(F2,"[$-FC19]ДД.ММ.ГГГ \г")</f>
        <v>24.06.2022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20.06.2022 г.</v>
      </c>
      <c r="B5" s="48"/>
      <c r="C5" s="48"/>
      <c r="D5" s="49"/>
      <c r="E5" s="8">
        <v>3430801.7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E45-E9</f>
        <v>351895.63147999975</v>
      </c>
    </row>
    <row r="9" spans="1:9" x14ac:dyDescent="0.25">
      <c r="A9" s="58" t="s">
        <v>4</v>
      </c>
      <c r="B9" s="57"/>
      <c r="C9" s="57"/>
      <c r="D9" s="57"/>
      <c r="E9" s="14">
        <f>SUM(E10:E44)</f>
        <v>493187.60000000009</v>
      </c>
    </row>
    <row r="10" spans="1:9" ht="30" customHeight="1" x14ac:dyDescent="0.25">
      <c r="A10" s="60" t="s">
        <v>77</v>
      </c>
      <c r="B10" s="60"/>
      <c r="C10" s="60"/>
      <c r="D10" s="60"/>
      <c r="E10" s="59">
        <v>52532</v>
      </c>
    </row>
    <row r="11" spans="1:9" ht="18.75" customHeight="1" x14ac:dyDescent="0.25">
      <c r="A11" s="60" t="s">
        <v>78</v>
      </c>
      <c r="B11" s="60"/>
      <c r="C11" s="60"/>
      <c r="D11" s="60"/>
      <c r="E11" s="59">
        <v>59721.9</v>
      </c>
    </row>
    <row r="12" spans="1:9" ht="38.25" customHeight="1" x14ac:dyDescent="0.25">
      <c r="A12" s="60" t="s">
        <v>79</v>
      </c>
      <c r="B12" s="60"/>
      <c r="C12" s="60"/>
      <c r="D12" s="60"/>
      <c r="E12" s="59">
        <v>2401.1</v>
      </c>
    </row>
    <row r="13" spans="1:9" ht="30" customHeight="1" x14ac:dyDescent="0.25">
      <c r="A13" s="60" t="s">
        <v>80</v>
      </c>
      <c r="B13" s="60"/>
      <c r="C13" s="60"/>
      <c r="D13" s="60"/>
      <c r="E13" s="59">
        <v>2049.9</v>
      </c>
    </row>
    <row r="14" spans="1:9" ht="39" customHeight="1" x14ac:dyDescent="0.25">
      <c r="A14" s="60" t="s">
        <v>81</v>
      </c>
      <c r="B14" s="60"/>
      <c r="C14" s="60"/>
      <c r="D14" s="60"/>
      <c r="E14" s="59">
        <v>20.9</v>
      </c>
    </row>
    <row r="15" spans="1:9" ht="15" customHeight="1" x14ac:dyDescent="0.25">
      <c r="A15" s="60" t="s">
        <v>82</v>
      </c>
      <c r="B15" s="60"/>
      <c r="C15" s="60"/>
      <c r="D15" s="60"/>
      <c r="E15" s="59">
        <v>1171</v>
      </c>
    </row>
    <row r="16" spans="1:9" ht="21.75" customHeight="1" x14ac:dyDescent="0.25">
      <c r="A16" s="60" t="s">
        <v>83</v>
      </c>
      <c r="B16" s="60"/>
      <c r="C16" s="60"/>
      <c r="D16" s="60"/>
      <c r="E16" s="59">
        <v>12.9</v>
      </c>
    </row>
    <row r="17" spans="1:5" ht="30" customHeight="1" x14ac:dyDescent="0.25">
      <c r="A17" s="60" t="s">
        <v>84</v>
      </c>
      <c r="B17" s="60"/>
      <c r="C17" s="60"/>
      <c r="D17" s="60"/>
      <c r="E17" s="59">
        <v>11420</v>
      </c>
    </row>
    <row r="18" spans="1:5" ht="30" customHeight="1" x14ac:dyDescent="0.25">
      <c r="A18" s="60" t="s">
        <v>85</v>
      </c>
      <c r="B18" s="60"/>
      <c r="C18" s="60"/>
      <c r="D18" s="60"/>
      <c r="E18" s="59">
        <v>730.3</v>
      </c>
    </row>
    <row r="19" spans="1:5" ht="18.75" customHeight="1" x14ac:dyDescent="0.25">
      <c r="A19" s="60" t="s">
        <v>86</v>
      </c>
      <c r="B19" s="60"/>
      <c r="C19" s="60"/>
      <c r="D19" s="60"/>
      <c r="E19" s="59">
        <v>8444.9</v>
      </c>
    </row>
    <row r="20" spans="1:5" ht="30" customHeight="1" x14ac:dyDescent="0.25">
      <c r="A20" s="60" t="s">
        <v>87</v>
      </c>
      <c r="B20" s="60"/>
      <c r="C20" s="60"/>
      <c r="D20" s="60"/>
      <c r="E20" s="59">
        <v>7438.7</v>
      </c>
    </row>
    <row r="21" spans="1:5" ht="36.75" customHeight="1" x14ac:dyDescent="0.25">
      <c r="A21" s="60" t="s">
        <v>88</v>
      </c>
      <c r="B21" s="60"/>
      <c r="C21" s="60"/>
      <c r="D21" s="60"/>
      <c r="E21" s="59">
        <v>46.7</v>
      </c>
    </row>
    <row r="22" spans="1:5" ht="30" customHeight="1" x14ac:dyDescent="0.25">
      <c r="A22" s="60" t="s">
        <v>89</v>
      </c>
      <c r="B22" s="60"/>
      <c r="C22" s="60"/>
      <c r="D22" s="60"/>
      <c r="E22" s="59">
        <v>884.5</v>
      </c>
    </row>
    <row r="23" spans="1:5" ht="30" customHeight="1" x14ac:dyDescent="0.25">
      <c r="A23" s="60" t="s">
        <v>90</v>
      </c>
      <c r="B23" s="60"/>
      <c r="C23" s="60"/>
      <c r="D23" s="60"/>
      <c r="E23" s="59">
        <v>169.6</v>
      </c>
    </row>
    <row r="24" spans="1:5" ht="30" customHeight="1" x14ac:dyDescent="0.25">
      <c r="A24" s="60" t="s">
        <v>91</v>
      </c>
      <c r="B24" s="60"/>
      <c r="C24" s="60"/>
      <c r="D24" s="60"/>
      <c r="E24" s="59">
        <v>1089.5</v>
      </c>
    </row>
    <row r="25" spans="1:5" ht="19.5" customHeight="1" x14ac:dyDescent="0.25">
      <c r="A25" s="60" t="s">
        <v>92</v>
      </c>
      <c r="B25" s="60"/>
      <c r="C25" s="60"/>
      <c r="D25" s="60"/>
      <c r="E25" s="59">
        <v>3385.9</v>
      </c>
    </row>
    <row r="26" spans="1:5" ht="30" customHeight="1" x14ac:dyDescent="0.25">
      <c r="A26" s="60" t="s">
        <v>93</v>
      </c>
      <c r="B26" s="60"/>
      <c r="C26" s="60"/>
      <c r="D26" s="60"/>
      <c r="E26" s="59">
        <v>938.9</v>
      </c>
    </row>
    <row r="27" spans="1:5" ht="17.25" customHeight="1" x14ac:dyDescent="0.25">
      <c r="A27" s="60" t="s">
        <v>94</v>
      </c>
      <c r="B27" s="60"/>
      <c r="C27" s="60"/>
      <c r="D27" s="60"/>
      <c r="E27" s="59">
        <v>50</v>
      </c>
    </row>
    <row r="28" spans="1:5" ht="14.25" customHeight="1" x14ac:dyDescent="0.25">
      <c r="A28" s="60" t="s">
        <v>95</v>
      </c>
      <c r="B28" s="60"/>
      <c r="C28" s="60"/>
      <c r="D28" s="60"/>
      <c r="E28" s="59">
        <v>28.7</v>
      </c>
    </row>
    <row r="29" spans="1:5" ht="30" customHeight="1" x14ac:dyDescent="0.25">
      <c r="A29" s="60" t="s">
        <v>96</v>
      </c>
      <c r="B29" s="60"/>
      <c r="C29" s="60"/>
      <c r="D29" s="60"/>
      <c r="E29" s="59">
        <v>18360.599999999999</v>
      </c>
    </row>
    <row r="30" spans="1:5" ht="30" customHeight="1" x14ac:dyDescent="0.25">
      <c r="A30" s="60" t="s">
        <v>97</v>
      </c>
      <c r="B30" s="60"/>
      <c r="C30" s="60"/>
      <c r="D30" s="60"/>
      <c r="E30" s="59">
        <v>5.4</v>
      </c>
    </row>
    <row r="31" spans="1:5" ht="18" customHeight="1" x14ac:dyDescent="0.25">
      <c r="A31" s="60" t="s">
        <v>98</v>
      </c>
      <c r="B31" s="60"/>
      <c r="C31" s="60"/>
      <c r="D31" s="60"/>
      <c r="E31" s="59">
        <v>2977.5</v>
      </c>
    </row>
    <row r="32" spans="1:5" ht="19.5" customHeight="1" x14ac:dyDescent="0.25">
      <c r="A32" s="60" t="s">
        <v>99</v>
      </c>
      <c r="B32" s="60"/>
      <c r="C32" s="60"/>
      <c r="D32" s="60"/>
      <c r="E32" s="59">
        <v>2201.5</v>
      </c>
    </row>
    <row r="33" spans="1:5" ht="39" customHeight="1" x14ac:dyDescent="0.25">
      <c r="A33" s="60" t="s">
        <v>100</v>
      </c>
      <c r="B33" s="60"/>
      <c r="C33" s="60"/>
      <c r="D33" s="60"/>
      <c r="E33" s="59">
        <v>3310.5</v>
      </c>
    </row>
    <row r="34" spans="1:5" ht="17.25" customHeight="1" x14ac:dyDescent="0.25">
      <c r="A34" s="60" t="s">
        <v>101</v>
      </c>
      <c r="B34" s="60"/>
      <c r="C34" s="60"/>
      <c r="D34" s="60"/>
      <c r="E34" s="59">
        <v>1161.2</v>
      </c>
    </row>
    <row r="35" spans="1:5" ht="18" customHeight="1" x14ac:dyDescent="0.25">
      <c r="A35" s="60" t="s">
        <v>102</v>
      </c>
      <c r="B35" s="60"/>
      <c r="C35" s="60"/>
      <c r="D35" s="60"/>
      <c r="E35" s="59">
        <v>385</v>
      </c>
    </row>
    <row r="36" spans="1:5" ht="30" customHeight="1" x14ac:dyDescent="0.25">
      <c r="A36" s="60" t="s">
        <v>103</v>
      </c>
      <c r="B36" s="60"/>
      <c r="C36" s="60"/>
      <c r="D36" s="60"/>
      <c r="E36" s="59">
        <v>476.8</v>
      </c>
    </row>
    <row r="37" spans="1:5" ht="30" customHeight="1" x14ac:dyDescent="0.25">
      <c r="A37" s="60" t="s">
        <v>104</v>
      </c>
      <c r="B37" s="60"/>
      <c r="C37" s="60"/>
      <c r="D37" s="60"/>
      <c r="E37" s="59">
        <v>27.7</v>
      </c>
    </row>
    <row r="38" spans="1:5" ht="30" customHeight="1" x14ac:dyDescent="0.25">
      <c r="A38" s="60" t="s">
        <v>105</v>
      </c>
      <c r="B38" s="60"/>
      <c r="C38" s="60"/>
      <c r="D38" s="60"/>
      <c r="E38" s="59">
        <v>3631.6</v>
      </c>
    </row>
    <row r="39" spans="1:5" ht="20.25" customHeight="1" x14ac:dyDescent="0.25">
      <c r="A39" s="60" t="s">
        <v>106</v>
      </c>
      <c r="B39" s="60"/>
      <c r="C39" s="60"/>
      <c r="D39" s="60"/>
      <c r="E39" s="59">
        <v>67881.399999999994</v>
      </c>
    </row>
    <row r="40" spans="1:5" ht="30" customHeight="1" x14ac:dyDescent="0.25">
      <c r="A40" s="60" t="s">
        <v>107</v>
      </c>
      <c r="B40" s="60"/>
      <c r="C40" s="60"/>
      <c r="D40" s="60"/>
      <c r="E40" s="59">
        <v>2022.8</v>
      </c>
    </row>
    <row r="41" spans="1:5" ht="17.25" customHeight="1" x14ac:dyDescent="0.25">
      <c r="A41" s="60" t="s">
        <v>108</v>
      </c>
      <c r="B41" s="60"/>
      <c r="C41" s="60"/>
      <c r="D41" s="60"/>
      <c r="E41" s="59">
        <v>109.9</v>
      </c>
    </row>
    <row r="42" spans="1:5" ht="30" customHeight="1" x14ac:dyDescent="0.25">
      <c r="A42" s="60" t="s">
        <v>109</v>
      </c>
      <c r="B42" s="60"/>
      <c r="C42" s="60"/>
      <c r="D42" s="60"/>
      <c r="E42" s="59">
        <v>237880</v>
      </c>
    </row>
    <row r="43" spans="1:5" ht="22.5" customHeight="1" x14ac:dyDescent="0.25">
      <c r="A43" s="60" t="s">
        <v>110</v>
      </c>
      <c r="B43" s="60"/>
      <c r="C43" s="60"/>
      <c r="D43" s="60"/>
      <c r="E43" s="59">
        <v>85.9</v>
      </c>
    </row>
    <row r="44" spans="1:5" ht="19.5" customHeight="1" x14ac:dyDescent="0.25">
      <c r="A44" s="60" t="s">
        <v>111</v>
      </c>
      <c r="B44" s="60"/>
      <c r="C44" s="60"/>
      <c r="D44" s="60"/>
      <c r="E44" s="59">
        <v>132.4</v>
      </c>
    </row>
    <row r="45" spans="1:5" x14ac:dyDescent="0.25">
      <c r="A45" s="50" t="s">
        <v>5</v>
      </c>
      <c r="B45" s="51"/>
      <c r="C45" s="51"/>
      <c r="D45" s="51"/>
      <c r="E45" s="65">
        <f>'Муниципальные районы'!B19-Учреждения!E5+'Муниципальные районы'!B18</f>
        <v>845083.23147999984</v>
      </c>
    </row>
    <row r="46" spans="1:5" x14ac:dyDescent="0.25">
      <c r="A46" s="61" t="s">
        <v>112</v>
      </c>
      <c r="B46" s="66"/>
      <c r="C46" s="66"/>
      <c r="D46" s="66"/>
      <c r="E46" s="64"/>
    </row>
    <row r="47" spans="1:5" ht="77.25" customHeight="1" x14ac:dyDescent="0.25">
      <c r="A47" s="62" t="s">
        <v>113</v>
      </c>
      <c r="B47" s="63"/>
      <c r="C47" s="63"/>
      <c r="D47" s="63"/>
      <c r="E47" s="65">
        <v>4224926.2</v>
      </c>
    </row>
    <row r="48" spans="1:5" x14ac:dyDescent="0.25">
      <c r="A48" s="15"/>
      <c r="B48" s="16"/>
      <c r="C48" s="16"/>
      <c r="D48" s="6"/>
      <c r="E48" s="17"/>
    </row>
    <row r="49" spans="1:6" x14ac:dyDescent="0.25">
      <c r="A49" s="52" t="s">
        <v>14</v>
      </c>
      <c r="B49" s="54" t="s">
        <v>6</v>
      </c>
      <c r="C49" s="55" t="s">
        <v>7</v>
      </c>
      <c r="D49" s="55"/>
      <c r="E49" s="55"/>
    </row>
    <row r="50" spans="1:6" ht="90" x14ac:dyDescent="0.25">
      <c r="A50" s="53"/>
      <c r="B50" s="54"/>
      <c r="C50" s="18" t="s">
        <v>8</v>
      </c>
      <c r="D50" s="18" t="s">
        <v>9</v>
      </c>
      <c r="E50" s="18" t="s">
        <v>10</v>
      </c>
    </row>
    <row r="51" spans="1:6" x14ac:dyDescent="0.25">
      <c r="A51" s="19" t="s">
        <v>45</v>
      </c>
      <c r="B51" s="42">
        <v>1599.79657</v>
      </c>
      <c r="C51" s="42">
        <v>1186.1436100000001</v>
      </c>
      <c r="D51" s="42"/>
      <c r="E51" s="42"/>
      <c r="F51" s="41"/>
    </row>
    <row r="52" spans="1:6" x14ac:dyDescent="0.25">
      <c r="A52" s="19" t="s">
        <v>46</v>
      </c>
      <c r="B52" s="42">
        <v>1500</v>
      </c>
      <c r="C52" s="42"/>
      <c r="D52" s="42"/>
      <c r="E52" s="42"/>
      <c r="F52" s="41"/>
    </row>
    <row r="53" spans="1:6" x14ac:dyDescent="0.25">
      <c r="A53" s="19" t="s">
        <v>47</v>
      </c>
      <c r="B53" s="42">
        <v>5843.78</v>
      </c>
      <c r="C53" s="42">
        <v>1183</v>
      </c>
      <c r="D53" s="42">
        <v>390</v>
      </c>
      <c r="E53" s="42">
        <v>75</v>
      </c>
      <c r="F53" s="41"/>
    </row>
    <row r="54" spans="1:6" ht="30" x14ac:dyDescent="0.25">
      <c r="A54" s="19" t="s">
        <v>48</v>
      </c>
      <c r="B54" s="42">
        <v>64357.768329999999</v>
      </c>
      <c r="C54" s="42"/>
      <c r="D54" s="42"/>
      <c r="E54" s="42">
        <v>198</v>
      </c>
      <c r="F54" s="41"/>
    </row>
    <row r="55" spans="1:6" x14ac:dyDescent="0.25">
      <c r="A55" s="19" t="s">
        <v>49</v>
      </c>
      <c r="B55" s="42">
        <v>50</v>
      </c>
      <c r="C55" s="42"/>
      <c r="D55" s="42"/>
      <c r="E55" s="42"/>
      <c r="F55" s="41"/>
    </row>
    <row r="56" spans="1:6" x14ac:dyDescent="0.25">
      <c r="A56" s="19" t="s">
        <v>50</v>
      </c>
      <c r="B56" s="42">
        <v>25.2</v>
      </c>
      <c r="C56" s="42"/>
      <c r="D56" s="42"/>
      <c r="E56" s="42"/>
      <c r="F56" s="41"/>
    </row>
    <row r="57" spans="1:6" ht="30" x14ac:dyDescent="0.25">
      <c r="A57" s="19" t="s">
        <v>51</v>
      </c>
      <c r="B57" s="42">
        <v>48170.837200000002</v>
      </c>
      <c r="C57" s="42">
        <v>200</v>
      </c>
      <c r="D57" s="42"/>
      <c r="E57" s="42"/>
      <c r="F57" s="41"/>
    </row>
    <row r="58" spans="1:6" x14ac:dyDescent="0.25">
      <c r="A58" s="19" t="s">
        <v>52</v>
      </c>
      <c r="B58" s="42">
        <v>339.5</v>
      </c>
      <c r="C58" s="42"/>
      <c r="D58" s="42"/>
      <c r="E58" s="42"/>
      <c r="F58" s="41"/>
    </row>
    <row r="59" spans="1:6" x14ac:dyDescent="0.25">
      <c r="A59" s="19" t="s">
        <v>53</v>
      </c>
      <c r="B59" s="42">
        <v>294333.54764</v>
      </c>
      <c r="C59" s="42">
        <v>1300</v>
      </c>
      <c r="D59" s="42">
        <v>1000</v>
      </c>
      <c r="E59" s="42">
        <v>16432.9185</v>
      </c>
      <c r="F59" s="41"/>
    </row>
    <row r="60" spans="1:6" x14ac:dyDescent="0.25">
      <c r="A60" s="19" t="s">
        <v>54</v>
      </c>
      <c r="B60" s="42">
        <v>42376.427900000002</v>
      </c>
      <c r="C60" s="42">
        <v>5234.3774000000003</v>
      </c>
      <c r="D60" s="42">
        <v>1776.9079999999999</v>
      </c>
      <c r="E60" s="42">
        <v>-6.0993199999999996</v>
      </c>
      <c r="F60" s="41"/>
    </row>
    <row r="61" spans="1:6" x14ac:dyDescent="0.25">
      <c r="A61" s="19" t="s">
        <v>55</v>
      </c>
      <c r="B61" s="42">
        <v>86445.971319999997</v>
      </c>
      <c r="C61" s="42"/>
      <c r="D61" s="42"/>
      <c r="E61" s="42">
        <v>18922.001479999999</v>
      </c>
      <c r="F61" s="41"/>
    </row>
    <row r="62" spans="1:6" ht="30" x14ac:dyDescent="0.25">
      <c r="A62" s="19" t="s">
        <v>56</v>
      </c>
      <c r="B62" s="42">
        <v>41407.413480000003</v>
      </c>
      <c r="C62" s="42">
        <v>2000</v>
      </c>
      <c r="D62" s="42"/>
      <c r="E62" s="42">
        <v>25500.467189999999</v>
      </c>
      <c r="F62" s="41"/>
    </row>
    <row r="63" spans="1:6" x14ac:dyDescent="0.25">
      <c r="A63" s="19" t="s">
        <v>57</v>
      </c>
      <c r="B63" s="42">
        <v>8706.9403000000002</v>
      </c>
      <c r="C63" s="42">
        <v>400</v>
      </c>
      <c r="D63" s="42"/>
      <c r="E63" s="42"/>
      <c r="F63" s="41"/>
    </row>
    <row r="64" spans="1:6" x14ac:dyDescent="0.25">
      <c r="A64" s="19" t="s">
        <v>58</v>
      </c>
      <c r="B64" s="42">
        <v>9868.0947099999994</v>
      </c>
      <c r="C64" s="42">
        <v>5500</v>
      </c>
      <c r="D64" s="42"/>
      <c r="E64" s="42"/>
      <c r="F64" s="41"/>
    </row>
    <row r="65" spans="1:6" x14ac:dyDescent="0.25">
      <c r="A65" s="19" t="s">
        <v>59</v>
      </c>
      <c r="B65" s="42">
        <v>100</v>
      </c>
      <c r="C65" s="42"/>
      <c r="D65" s="42"/>
      <c r="E65" s="42"/>
      <c r="F65" s="41"/>
    </row>
    <row r="66" spans="1:6" ht="30" x14ac:dyDescent="0.25">
      <c r="A66" s="19" t="s">
        <v>60</v>
      </c>
      <c r="B66" s="42">
        <v>20.861000000000001</v>
      </c>
      <c r="C66" s="42"/>
      <c r="D66" s="42"/>
      <c r="E66" s="42"/>
      <c r="F66" s="41"/>
    </row>
    <row r="67" spans="1:6" x14ac:dyDescent="0.25">
      <c r="A67" s="19" t="s">
        <v>61</v>
      </c>
      <c r="B67" s="42">
        <v>10618.65177</v>
      </c>
      <c r="C67" s="42">
        <v>2786.0927999999999</v>
      </c>
      <c r="D67" s="42">
        <v>544.77885000000003</v>
      </c>
      <c r="E67" s="42">
        <v>2665.1929300000002</v>
      </c>
      <c r="F67" s="41"/>
    </row>
    <row r="68" spans="1:6" x14ac:dyDescent="0.25">
      <c r="A68" s="19" t="s">
        <v>62</v>
      </c>
      <c r="B68" s="42">
        <v>2386.279</v>
      </c>
      <c r="C68" s="42">
        <v>1831.6659999999999</v>
      </c>
      <c r="D68" s="42">
        <v>400</v>
      </c>
      <c r="E68" s="42"/>
      <c r="F68" s="41"/>
    </row>
    <row r="69" spans="1:6" x14ac:dyDescent="0.25">
      <c r="A69" s="19" t="s">
        <v>63</v>
      </c>
      <c r="B69" s="42">
        <v>136521.91933</v>
      </c>
      <c r="C69" s="42"/>
      <c r="D69" s="42"/>
      <c r="E69" s="42"/>
      <c r="F69" s="41"/>
    </row>
    <row r="70" spans="1:6" ht="30" x14ac:dyDescent="0.25">
      <c r="A70" s="19" t="s">
        <v>64</v>
      </c>
      <c r="B70" s="42">
        <v>-674.37030000000004</v>
      </c>
      <c r="C70" s="42"/>
      <c r="D70" s="42"/>
      <c r="E70" s="42"/>
      <c r="F70" s="41"/>
    </row>
    <row r="71" spans="1:6" x14ac:dyDescent="0.25">
      <c r="A71" s="19" t="s">
        <v>65</v>
      </c>
      <c r="B71" s="42">
        <v>977.76199999999994</v>
      </c>
      <c r="C71" s="42">
        <v>400</v>
      </c>
      <c r="D71" s="42">
        <v>548.79999999999995</v>
      </c>
      <c r="E71" s="42"/>
      <c r="F71" s="41"/>
    </row>
    <row r="72" spans="1:6" x14ac:dyDescent="0.25">
      <c r="A72" s="19" t="s">
        <v>66</v>
      </c>
      <c r="B72" s="42">
        <v>7316.3422799999998</v>
      </c>
      <c r="C72" s="42">
        <v>6224.6148300000004</v>
      </c>
      <c r="D72" s="42">
        <v>1015.1473</v>
      </c>
      <c r="E72" s="42"/>
      <c r="F72" s="41"/>
    </row>
    <row r="73" spans="1:6" x14ac:dyDescent="0.25">
      <c r="A73" s="19" t="s">
        <v>67</v>
      </c>
      <c r="B73" s="42">
        <v>7192.1292000000003</v>
      </c>
      <c r="C73" s="42">
        <v>5030</v>
      </c>
      <c r="D73" s="42"/>
      <c r="E73" s="42"/>
      <c r="F73" s="41"/>
    </row>
    <row r="74" spans="1:6" x14ac:dyDescent="0.25">
      <c r="A74" s="19" t="s">
        <v>68</v>
      </c>
      <c r="B74" s="42">
        <v>7356.3931899999998</v>
      </c>
      <c r="C74" s="42"/>
      <c r="D74" s="42"/>
      <c r="E74" s="42">
        <v>129</v>
      </c>
      <c r="F74" s="41"/>
    </row>
    <row r="75" spans="1:6" x14ac:dyDescent="0.25">
      <c r="A75" s="19" t="s">
        <v>69</v>
      </c>
      <c r="B75" s="42">
        <v>419.26461</v>
      </c>
      <c r="C75" s="42">
        <v>175</v>
      </c>
      <c r="D75" s="42">
        <v>140</v>
      </c>
      <c r="E75" s="42"/>
      <c r="F75" s="41"/>
    </row>
    <row r="76" spans="1:6" x14ac:dyDescent="0.25">
      <c r="A76" s="19" t="s">
        <v>70</v>
      </c>
      <c r="B76" s="42">
        <v>1097.84754</v>
      </c>
      <c r="C76" s="42"/>
      <c r="D76" s="42"/>
      <c r="E76" s="42"/>
      <c r="F76" s="41"/>
    </row>
    <row r="77" spans="1:6" x14ac:dyDescent="0.25">
      <c r="A77" s="19" t="s">
        <v>71</v>
      </c>
      <c r="B77" s="42">
        <v>165.28107</v>
      </c>
      <c r="C77" s="42">
        <v>165.28107</v>
      </c>
      <c r="D77" s="42"/>
      <c r="E77" s="42"/>
      <c r="F77" s="41"/>
    </row>
    <row r="78" spans="1:6" ht="30" x14ac:dyDescent="0.25">
      <c r="A78" s="19" t="s">
        <v>72</v>
      </c>
      <c r="B78" s="42">
        <v>509.26855</v>
      </c>
      <c r="C78" s="42">
        <v>165.45692</v>
      </c>
      <c r="D78" s="42"/>
      <c r="E78" s="42"/>
      <c r="F78" s="41"/>
    </row>
    <row r="79" spans="1:6" ht="30" x14ac:dyDescent="0.25">
      <c r="A79" s="19" t="s">
        <v>73</v>
      </c>
      <c r="B79" s="42">
        <v>-2033.8605600000001</v>
      </c>
      <c r="C79" s="42">
        <v>-2653.1799299999998</v>
      </c>
      <c r="D79" s="42">
        <v>-924.60404000000005</v>
      </c>
      <c r="E79" s="42"/>
      <c r="F79" s="41"/>
    </row>
    <row r="80" spans="1:6" ht="30" x14ac:dyDescent="0.25">
      <c r="A80" s="19" t="s">
        <v>74</v>
      </c>
      <c r="B80" s="42">
        <v>5794.9170000000004</v>
      </c>
      <c r="C80" s="42">
        <v>1333</v>
      </c>
      <c r="D80" s="42">
        <v>584.92499999999995</v>
      </c>
      <c r="E80" s="42">
        <v>767.40899999999999</v>
      </c>
      <c r="F80" s="41"/>
    </row>
    <row r="81" spans="1:6" x14ac:dyDescent="0.25">
      <c r="A81" s="20" t="s">
        <v>75</v>
      </c>
      <c r="B81" s="43">
        <v>782793.96313000005</v>
      </c>
      <c r="C81" s="43">
        <v>32461.452700000002</v>
      </c>
      <c r="D81" s="43">
        <v>5475.9551099999999</v>
      </c>
      <c r="E81" s="43">
        <v>64683.889779999998</v>
      </c>
      <c r="F81" s="41"/>
    </row>
    <row r="82" spans="1:6" x14ac:dyDescent="0.25">
      <c r="B82" s="41"/>
      <c r="C82" s="41"/>
      <c r="D82" s="41"/>
      <c r="E82" s="41"/>
    </row>
  </sheetData>
  <mergeCells count="47">
    <mergeCell ref="A13:D13"/>
    <mergeCell ref="A12:D12"/>
    <mergeCell ref="A11:D11"/>
    <mergeCell ref="A10:D10"/>
    <mergeCell ref="A47:D47"/>
    <mergeCell ref="A46:D46"/>
    <mergeCell ref="A45:D45"/>
    <mergeCell ref="A15:D15"/>
    <mergeCell ref="A14:D14"/>
    <mergeCell ref="A22:D22"/>
    <mergeCell ref="A21:D21"/>
    <mergeCell ref="A20:D20"/>
    <mergeCell ref="A19:D19"/>
    <mergeCell ref="A18:D18"/>
    <mergeCell ref="A38:D38"/>
    <mergeCell ref="A37:D37"/>
    <mergeCell ref="A23:D23"/>
    <mergeCell ref="A33:D33"/>
    <mergeCell ref="A32:D32"/>
    <mergeCell ref="A31:D31"/>
    <mergeCell ref="A30:D30"/>
    <mergeCell ref="A29:D29"/>
    <mergeCell ref="A28:D28"/>
    <mergeCell ref="A27:D27"/>
    <mergeCell ref="A26:D26"/>
    <mergeCell ref="A25:D25"/>
    <mergeCell ref="A24:D24"/>
    <mergeCell ref="A44:D44"/>
    <mergeCell ref="A43:D43"/>
    <mergeCell ref="A34:D34"/>
    <mergeCell ref="A36:D36"/>
    <mergeCell ref="A35:D35"/>
    <mergeCell ref="A42:D42"/>
    <mergeCell ref="A41:D41"/>
    <mergeCell ref="A40:D40"/>
    <mergeCell ref="A39:D39"/>
    <mergeCell ref="A17:D17"/>
    <mergeCell ref="A16:D16"/>
    <mergeCell ref="A1:E1"/>
    <mergeCell ref="A2:E2"/>
    <mergeCell ref="A5:D5"/>
    <mergeCell ref="A49:A50"/>
    <mergeCell ref="B49:B50"/>
    <mergeCell ref="C49:E49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4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BreakPreview" topLeftCell="A13" zoomScaleNormal="100" zoomScaleSheetLayoutView="100" workbookViewId="0">
      <selection activeCell="B19" sqref="B19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44</v>
      </c>
      <c r="C1" s="29" t="s">
        <v>13</v>
      </c>
    </row>
    <row r="2" spans="1:20" x14ac:dyDescent="0.25">
      <c r="A2" s="30" t="str">
        <f>TEXT(EndData2,"[$-FC19]ДД.ММ.ГГГ")</f>
        <v>24.06.2022</v>
      </c>
      <c r="B2" s="30">
        <f>A2+1</f>
        <v>44737</v>
      </c>
      <c r="C2" s="26" t="str">
        <f>TEXT(B2,"[$-FC19]ДД.ММ.ГГГ")</f>
        <v>25.06.2022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65.25" customHeight="1" x14ac:dyDescent="0.25">
      <c r="A4" s="21" t="s">
        <v>31</v>
      </c>
      <c r="B4" s="24"/>
      <c r="C4" s="24"/>
      <c r="D4" s="24"/>
      <c r="E4" s="24"/>
      <c r="F4" s="24"/>
      <c r="G4" s="24"/>
      <c r="H4" s="24"/>
      <c r="I4" s="24"/>
      <c r="J4" s="24"/>
      <c r="K4" s="24">
        <v>-90</v>
      </c>
      <c r="L4" s="24"/>
      <c r="M4" s="24"/>
      <c r="N4" s="24"/>
      <c r="O4" s="24"/>
      <c r="P4" s="44">
        <v>-90</v>
      </c>
      <c r="Q4" s="32"/>
      <c r="R4" s="32"/>
      <c r="S4" s="32"/>
      <c r="T4" s="32"/>
    </row>
    <row r="5" spans="1:20" ht="39" x14ac:dyDescent="0.25">
      <c r="A5" s="21" t="s">
        <v>32</v>
      </c>
      <c r="B5" s="24">
        <v>500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44">
        <v>500</v>
      </c>
      <c r="Q5" s="32"/>
      <c r="R5" s="32"/>
      <c r="S5" s="32"/>
      <c r="T5" s="32"/>
    </row>
    <row r="6" spans="1:20" ht="102.75" x14ac:dyDescent="0.25">
      <c r="A6" s="21" t="s">
        <v>33</v>
      </c>
      <c r="B6" s="24"/>
      <c r="C6" s="24">
        <v>5517.7510700000003</v>
      </c>
      <c r="D6" s="24"/>
      <c r="E6" s="24"/>
      <c r="F6" s="24"/>
      <c r="G6" s="24"/>
      <c r="H6" s="24"/>
      <c r="I6" s="24">
        <v>145.63699</v>
      </c>
      <c r="J6" s="24">
        <v>667.32119999999998</v>
      </c>
      <c r="K6" s="24"/>
      <c r="L6" s="24">
        <v>84.785979999999995</v>
      </c>
      <c r="M6" s="24"/>
      <c r="N6" s="24"/>
      <c r="O6" s="24"/>
      <c r="P6" s="44">
        <v>6415.4952400000002</v>
      </c>
      <c r="Q6" s="32"/>
      <c r="R6" s="32"/>
      <c r="S6" s="32"/>
      <c r="T6" s="32"/>
    </row>
    <row r="7" spans="1:20" ht="77.25" x14ac:dyDescent="0.25">
      <c r="A7" s="21" t="s">
        <v>34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>
        <v>245.33868000000001</v>
      </c>
      <c r="P7" s="44">
        <v>245.33868000000001</v>
      </c>
      <c r="Q7" s="32"/>
      <c r="R7" s="32"/>
      <c r="S7" s="32"/>
      <c r="T7" s="32"/>
    </row>
    <row r="8" spans="1:20" ht="294" customHeight="1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>
        <v>1830</v>
      </c>
      <c r="P8" s="44">
        <v>1830</v>
      </c>
      <c r="Q8" s="32"/>
      <c r="R8" s="32"/>
      <c r="S8" s="32"/>
      <c r="T8" s="32"/>
    </row>
    <row r="9" spans="1:20" ht="102.75" customHeight="1" x14ac:dyDescent="0.25">
      <c r="A9" s="21" t="s">
        <v>36</v>
      </c>
      <c r="B9" s="24"/>
      <c r="C9" s="24"/>
      <c r="D9" s="24">
        <v>10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10</v>
      </c>
      <c r="Q9" s="32"/>
      <c r="R9" s="32"/>
      <c r="S9" s="32"/>
      <c r="T9" s="32"/>
    </row>
    <row r="10" spans="1:20" ht="77.25" x14ac:dyDescent="0.25">
      <c r="A10" s="21" t="s">
        <v>37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>
        <v>597.09730000000002</v>
      </c>
      <c r="P10" s="44">
        <v>597.09730000000002</v>
      </c>
      <c r="Q10" s="32"/>
      <c r="R10" s="32"/>
      <c r="S10" s="32"/>
      <c r="T10" s="32"/>
    </row>
    <row r="11" spans="1:20" ht="78.75" customHeight="1" x14ac:dyDescent="0.25">
      <c r="A11" s="21" t="s">
        <v>38</v>
      </c>
      <c r="B11" s="24">
        <v>1005.18505</v>
      </c>
      <c r="C11" s="24">
        <v>79920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44">
        <v>80925.18505</v>
      </c>
      <c r="Q11" s="32"/>
      <c r="R11" s="32"/>
      <c r="S11" s="32"/>
      <c r="T11" s="32"/>
    </row>
    <row r="12" spans="1:20" ht="51.75" x14ac:dyDescent="0.25">
      <c r="A12" s="21" t="s">
        <v>39</v>
      </c>
      <c r="B12" s="24">
        <v>38033.594920000003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4">
        <v>38033.594920000003</v>
      </c>
      <c r="Q12" s="32"/>
      <c r="R12" s="32"/>
      <c r="S12" s="32"/>
      <c r="T12" s="32"/>
    </row>
    <row r="13" spans="1:20" ht="26.25" x14ac:dyDescent="0.25">
      <c r="A13" s="21" t="s">
        <v>40</v>
      </c>
      <c r="B13" s="24"/>
      <c r="C13" s="24"/>
      <c r="D13" s="24"/>
      <c r="E13" s="24"/>
      <c r="F13" s="24"/>
      <c r="G13" s="24"/>
      <c r="H13" s="24">
        <v>109.85</v>
      </c>
      <c r="I13" s="24"/>
      <c r="J13" s="24"/>
      <c r="K13" s="24"/>
      <c r="L13" s="24"/>
      <c r="M13" s="24"/>
      <c r="N13" s="24"/>
      <c r="O13" s="24"/>
      <c r="P13" s="44">
        <v>109.85</v>
      </c>
      <c r="Q13" s="32"/>
      <c r="R13" s="32"/>
      <c r="S13" s="32"/>
      <c r="T13" s="32"/>
    </row>
    <row r="14" spans="1:20" ht="117" customHeight="1" x14ac:dyDescent="0.25">
      <c r="A14" s="21" t="s">
        <v>41</v>
      </c>
      <c r="B14" s="24">
        <v>15665.319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v>15665.319</v>
      </c>
      <c r="Q14" s="32"/>
      <c r="R14" s="32"/>
      <c r="S14" s="32"/>
      <c r="T14" s="32"/>
    </row>
    <row r="15" spans="1:20" ht="39" x14ac:dyDescent="0.25">
      <c r="A15" s="21" t="s">
        <v>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>
        <v>138.58815999999999</v>
      </c>
      <c r="P15" s="44">
        <v>138.58815999999999</v>
      </c>
      <c r="Q15" s="32"/>
      <c r="R15" s="32"/>
      <c r="S15" s="32"/>
      <c r="T15" s="32"/>
    </row>
    <row r="16" spans="1:20" x14ac:dyDescent="0.25">
      <c r="A16" s="22" t="s">
        <v>43</v>
      </c>
      <c r="B16" s="25">
        <v>55204.098969999999</v>
      </c>
      <c r="C16" s="25">
        <v>85437.751069999998</v>
      </c>
      <c r="D16" s="25">
        <v>10</v>
      </c>
      <c r="E16" s="25"/>
      <c r="F16" s="25"/>
      <c r="G16" s="25"/>
      <c r="H16" s="25">
        <v>109.85</v>
      </c>
      <c r="I16" s="25">
        <v>145.63699</v>
      </c>
      <c r="J16" s="25">
        <v>667.32119999999998</v>
      </c>
      <c r="K16" s="25">
        <v>-90</v>
      </c>
      <c r="L16" s="25">
        <v>84.785979999999995</v>
      </c>
      <c r="M16" s="25"/>
      <c r="N16" s="25"/>
      <c r="O16" s="25">
        <v>2811.02414</v>
      </c>
      <c r="P16" s="44">
        <v>144380.46835000001</v>
      </c>
      <c r="Q16" s="40"/>
      <c r="R16" s="40"/>
      <c r="S16" s="40"/>
      <c r="T16" s="40"/>
    </row>
    <row r="17" spans="1:16" x14ac:dyDescent="0.25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16" x14ac:dyDescent="0.25">
      <c r="A18" s="36" t="s">
        <v>30</v>
      </c>
      <c r="B18" s="45">
        <f>P16+Учреждения!B81</f>
        <v>927174.43148000003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  <row r="19" spans="1:16" ht="32.25" customHeight="1" x14ac:dyDescent="0.25">
      <c r="A19" s="36" t="s">
        <v>114</v>
      </c>
      <c r="B19" s="45">
        <v>3348710.5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2022-06-27T02:12:49Z</dcterms:modified>
</cp:coreProperties>
</file>