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Учреждения!$39:$40</definedName>
    <definedName name="_xlnm.Print_Area" localSheetId="1">'Муниципальные районы'!$A$1:$P$42</definedName>
    <definedName name="_xlnm.Print_Area" localSheetId="0">Учреждения!$A$1:$E$72</definedName>
  </definedNames>
  <calcPr calcId="162913"/>
</workbook>
</file>

<file path=xl/calcChain.xml><?xml version="1.0" encoding="utf-8"?>
<calcChain xmlns="http://schemas.openxmlformats.org/spreadsheetml/2006/main">
  <c r="E8" i="1" l="1"/>
  <c r="E35" i="1"/>
  <c r="B41" i="2"/>
  <c r="E9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<sst xmlns="http://schemas.openxmlformats.org/spreadsheetml/2006/main" count="129" uniqueCount="129">
  <si>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</si>
  <si>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</si>
  <si>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</si>
  <si>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</si>
  <si>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</si>
  <si>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</si>
  <si>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</si>
  <si>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</si>
  <si>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</si>
  <si>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</si>
  <si>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</si>
  <si>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</si>
  <si>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</si>
  <si>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</si>
  <si>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</si>
  <si>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</si>
  <si>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</si>
  <si>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</si>
  <si>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</si>
  <si>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</si>
  <si>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</si>
  <si>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</si>
  <si>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</si>
  <si>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</si>
  <si>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</si>
  <si>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</si>
  <si>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</si>
  <si>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</si>
  <si>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</si>
  <si>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</si>
  <si>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</si>
  <si>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</si>
  <si>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</si>
  <si>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</si>
  <si>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</si>
  <si>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</si>
  <si>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</si>
  <si>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</si>
  <si>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</si>
  <si>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</si>
  <si>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</si>
  <si>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</si>
  <si>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</si>
  <si>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</si>
  <si>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</si>
  <si>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</si>
  <si>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</si>
  <si>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</si>
  <si>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</si>
  <si>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</si>
  <si>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</si>
  <si>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</si>
  <si>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</si>
  <si>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</si>
  <si>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</si>
  <si>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</si>
  <si>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</si>
  <si>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</si>
  <si>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</si>
  <si>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</si>
  <si>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</si>
  <si>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</si>
  <si>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</si>
  <si>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</si>
  <si>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</si>
  <si>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Софинансирование закупки оборудования для создания "умных" спортивных площадок</t>
  </si>
  <si>
    <t>Всего:</t>
  </si>
  <si>
    <t>07.10.2022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</si>
  <si>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</si>
  <si>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</si>
  <si>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</si>
  <si>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</si>
  <si>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</si>
  <si>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</si>
  <si>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</si>
  <si>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</si>
  <si>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</si>
  <si>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</si>
  <si>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</si>
  <si>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</si>
  <si>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</si>
  <si>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</si>
  <si>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</si>
  <si>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</si>
  <si>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</si>
  <si>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</si>
  <si>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</si>
  <si>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</si>
  <si>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</si>
  <si>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</si>
  <si>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</si>
  <si>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</si>
  <si>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</si>
  <si>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</si>
  <si>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</si>
  <si>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</si>
  <si>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</si>
  <si>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</si>
  <si>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</si>
  <si>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</si>
  <si>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03.10.2022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</si>
  <si>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</si>
  <si>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</si>
  <si>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</si>
  <si>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</si>
  <si>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</si>
  <si>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</si>
  <si>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</si>
  <si>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</si>
  <si>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</si>
  <si>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</si>
  <si>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</si>
  <si>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</si>
  <si>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</si>
  <si>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</si>
  <si>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</si>
  <si>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увеличение площади лесовосстановления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</si>
  <si>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</si>
  <si>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</si>
  <si>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</si>
  <si>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</si>
  <si>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</si>
  <si>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</si>
  <si>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</si>
  <si>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</si>
  <si>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</si>
  <si>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</si>
  <si>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09.10.2022)</t>
  </si>
  <si>
    <t>Остатки бюджетных средств на 09.10.2022г.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</si>
</sst>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4" fontId="14" fillId="0" borderId="0" xfId="0" applyNumberFormat="1" applyFont="1"/>
    <xf numFmtId="170" fontId="17" fillId="0" borderId="7" xfId="1" applyNumberFormat="1" applyFont="1" applyFill="1" applyBorder="1" applyAlignment="1" applyProtection="1">
      <alignment horizontal="right" vertical="center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Normal="100" zoomScaleSheetLayoutView="100" workbookViewId="0">
      <selection activeCell="I12" sqref="I12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100</v>
      </c>
      <c r="G1" s="38" t="str">
        <f>TEXT(F1,"[$-FC19]ДД ММММ")</f>
        <v>03 октября</v>
      </c>
      <c r="H1" s="38" t="str">
        <f>TEXT(F1,"[$-FC19]ДД.ММ.ГГГ \г")</f>
        <v>03.10.2022 г</v>
      </c>
    </row>
    <row r="2" spans="1:9" ht="15.75" x14ac:dyDescent="0.25">
      <c r="A2" s="46" t="str">
        <f>CONCATENATE("с ",G1," по ",G2,"ода")</f>
        <v>с 03 октября по 09 октября 2022 года</v>
      </c>
      <c r="B2" s="46"/>
      <c r="C2" s="46"/>
      <c r="D2" s="46"/>
      <c r="E2" s="46"/>
      <c r="F2" s="59">
        <v>44843</v>
      </c>
      <c r="G2" s="38" t="str">
        <f>TEXT(F2,"[$-FC19]ДД ММММ ГГГ \г")</f>
        <v>09 октября 2022 г</v>
      </c>
      <c r="H2" s="38" t="str">
        <f>TEXT(F2,"[$-FC19]ДД.ММ.ГГГ \г")</f>
        <v>09.10.2022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03.10.2022 г.</v>
      </c>
      <c r="B5" s="48"/>
      <c r="C5" s="48"/>
      <c r="D5" s="49"/>
      <c r="E5" s="8">
        <v>3456694.1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E35-E9</f>
        <v>1258814.1857000003</v>
      </c>
    </row>
    <row r="9" spans="1:9" x14ac:dyDescent="0.25">
      <c r="A9" s="58" t="s">
        <v>4</v>
      </c>
      <c r="B9" s="57"/>
      <c r="C9" s="57"/>
      <c r="D9" s="57"/>
      <c r="E9" s="14">
        <f>SUM(E10:E34)</f>
        <v>3844991.2</v>
      </c>
    </row>
    <row r="10" spans="1:9" ht="15" customHeight="1" x14ac:dyDescent="0.25">
      <c r="A10" s="64" t="s">
        <v>101</v>
      </c>
      <c r="B10" s="65"/>
      <c r="C10" s="65"/>
      <c r="D10" s="66"/>
      <c r="E10" s="60">
        <v>3681512</v>
      </c>
    </row>
    <row r="11" spans="1:9" ht="31.5" customHeight="1" x14ac:dyDescent="0.25">
      <c r="A11" s="61" t="s">
        <v>102</v>
      </c>
      <c r="B11" s="62"/>
      <c r="C11" s="62"/>
      <c r="D11" s="63"/>
      <c r="E11" s="60">
        <v>37208</v>
      </c>
    </row>
    <row r="12" spans="1:9" ht="40.5" customHeight="1" x14ac:dyDescent="0.25">
      <c r="A12" s="61" t="s">
        <v>103</v>
      </c>
      <c r="B12" s="62"/>
      <c r="C12" s="62"/>
      <c r="D12" s="63"/>
      <c r="E12" s="60">
        <v>118</v>
      </c>
    </row>
    <row r="13" spans="1:9" ht="31.5" customHeight="1" x14ac:dyDescent="0.25">
      <c r="A13" s="61" t="s">
        <v>104</v>
      </c>
      <c r="B13" s="62"/>
      <c r="C13" s="62"/>
      <c r="D13" s="63"/>
      <c r="E13" s="60">
        <v>127.6</v>
      </c>
    </row>
    <row r="14" spans="1:9" ht="18" customHeight="1" x14ac:dyDescent="0.25">
      <c r="A14" s="61" t="s">
        <v>105</v>
      </c>
      <c r="B14" s="62"/>
      <c r="C14" s="62"/>
      <c r="D14" s="63"/>
      <c r="E14" s="60">
        <v>1404.3</v>
      </c>
    </row>
    <row r="15" spans="1:9" ht="31.5" customHeight="1" x14ac:dyDescent="0.25">
      <c r="A15" s="61" t="s">
        <v>106</v>
      </c>
      <c r="B15" s="62"/>
      <c r="C15" s="62"/>
      <c r="D15" s="63"/>
      <c r="E15" s="60">
        <v>48.2</v>
      </c>
    </row>
    <row r="16" spans="1:9" ht="27" customHeight="1" x14ac:dyDescent="0.25">
      <c r="A16" s="61" t="s">
        <v>107</v>
      </c>
      <c r="B16" s="62"/>
      <c r="C16" s="62"/>
      <c r="D16" s="63"/>
      <c r="E16" s="60">
        <v>839.2</v>
      </c>
    </row>
    <row r="17" spans="1:5" ht="31.5" customHeight="1" x14ac:dyDescent="0.25">
      <c r="A17" s="61" t="s">
        <v>108</v>
      </c>
      <c r="B17" s="62"/>
      <c r="C17" s="62"/>
      <c r="D17" s="63"/>
      <c r="E17" s="60">
        <v>1378.8</v>
      </c>
    </row>
    <row r="18" spans="1:5" ht="31.5" customHeight="1" x14ac:dyDescent="0.25">
      <c r="A18" s="61" t="s">
        <v>109</v>
      </c>
      <c r="B18" s="62"/>
      <c r="C18" s="62"/>
      <c r="D18" s="63"/>
      <c r="E18" s="60">
        <v>52.2</v>
      </c>
    </row>
    <row r="19" spans="1:5" ht="31.5" customHeight="1" x14ac:dyDescent="0.25">
      <c r="A19" s="61" t="s">
        <v>110</v>
      </c>
      <c r="B19" s="62"/>
      <c r="C19" s="62"/>
      <c r="D19" s="63"/>
      <c r="E19" s="60">
        <v>169.1</v>
      </c>
    </row>
    <row r="20" spans="1:5" ht="18.75" customHeight="1" x14ac:dyDescent="0.25">
      <c r="A20" s="61" t="s">
        <v>111</v>
      </c>
      <c r="B20" s="62"/>
      <c r="C20" s="62"/>
      <c r="D20" s="63"/>
      <c r="E20" s="60">
        <v>295.8</v>
      </c>
    </row>
    <row r="21" spans="1:5" ht="27.75" customHeight="1" x14ac:dyDescent="0.25">
      <c r="A21" s="61" t="s">
        <v>112</v>
      </c>
      <c r="B21" s="62"/>
      <c r="C21" s="62"/>
      <c r="D21" s="63"/>
      <c r="E21" s="60">
        <v>387.3</v>
      </c>
    </row>
    <row r="22" spans="1:5" ht="18" customHeight="1" x14ac:dyDescent="0.25">
      <c r="A22" s="61" t="s">
        <v>113</v>
      </c>
      <c r="B22" s="62"/>
      <c r="C22" s="62"/>
      <c r="D22" s="63"/>
      <c r="E22" s="60">
        <v>5563.8</v>
      </c>
    </row>
    <row r="23" spans="1:5" ht="18.75" customHeight="1" x14ac:dyDescent="0.25">
      <c r="A23" s="61" t="s">
        <v>114</v>
      </c>
      <c r="B23" s="62"/>
      <c r="C23" s="62"/>
      <c r="D23" s="63"/>
      <c r="E23" s="60">
        <v>2834.6</v>
      </c>
    </row>
    <row r="24" spans="1:5" ht="39" customHeight="1" x14ac:dyDescent="0.25">
      <c r="A24" s="61" t="s">
        <v>115</v>
      </c>
      <c r="B24" s="62"/>
      <c r="C24" s="62"/>
      <c r="D24" s="63"/>
      <c r="E24" s="60">
        <v>2641.4</v>
      </c>
    </row>
    <row r="25" spans="1:5" ht="16.5" customHeight="1" x14ac:dyDescent="0.25">
      <c r="A25" s="61" t="s">
        <v>116</v>
      </c>
      <c r="B25" s="62"/>
      <c r="C25" s="62"/>
      <c r="D25" s="63"/>
      <c r="E25" s="60">
        <v>2.5</v>
      </c>
    </row>
    <row r="26" spans="1:5" ht="15" customHeight="1" x14ac:dyDescent="0.25">
      <c r="A26" s="61" t="s">
        <v>117</v>
      </c>
      <c r="B26" s="62"/>
      <c r="C26" s="62"/>
      <c r="D26" s="63"/>
      <c r="E26" s="60">
        <v>24148.3</v>
      </c>
    </row>
    <row r="27" spans="1:5" ht="18.75" customHeight="1" x14ac:dyDescent="0.25">
      <c r="A27" s="61" t="s">
        <v>118</v>
      </c>
      <c r="B27" s="62"/>
      <c r="C27" s="62"/>
      <c r="D27" s="63"/>
      <c r="E27" s="60">
        <v>769</v>
      </c>
    </row>
    <row r="28" spans="1:5" ht="31.5" customHeight="1" x14ac:dyDescent="0.25">
      <c r="A28" s="61" t="s">
        <v>119</v>
      </c>
      <c r="B28" s="62"/>
      <c r="C28" s="62"/>
      <c r="D28" s="63"/>
      <c r="E28" s="60">
        <v>106.7</v>
      </c>
    </row>
    <row r="29" spans="1:5" ht="31.5" customHeight="1" x14ac:dyDescent="0.25">
      <c r="A29" s="61" t="s">
        <v>120</v>
      </c>
      <c r="B29" s="62"/>
      <c r="C29" s="62"/>
      <c r="D29" s="63"/>
      <c r="E29" s="60">
        <v>33.700000000000003</v>
      </c>
    </row>
    <row r="30" spans="1:5" ht="31.5" customHeight="1" x14ac:dyDescent="0.25">
      <c r="A30" s="61" t="s">
        <v>121</v>
      </c>
      <c r="B30" s="62"/>
      <c r="C30" s="62"/>
      <c r="D30" s="63"/>
      <c r="E30" s="60">
        <v>6693.4</v>
      </c>
    </row>
    <row r="31" spans="1:5" ht="52.5" customHeight="1" x14ac:dyDescent="0.25">
      <c r="A31" s="61" t="s">
        <v>122</v>
      </c>
      <c r="B31" s="62"/>
      <c r="C31" s="62"/>
      <c r="D31" s="63"/>
      <c r="E31" s="60">
        <v>1450</v>
      </c>
    </row>
    <row r="32" spans="1:5" ht="31.5" customHeight="1" x14ac:dyDescent="0.25">
      <c r="A32" s="61" t="s">
        <v>123</v>
      </c>
      <c r="B32" s="62"/>
      <c r="C32" s="62"/>
      <c r="D32" s="63"/>
      <c r="E32" s="60">
        <v>77075.899999999994</v>
      </c>
    </row>
    <row r="33" spans="1:6" ht="18" customHeight="1" x14ac:dyDescent="0.25">
      <c r="A33" s="61" t="s">
        <v>124</v>
      </c>
      <c r="B33" s="62"/>
      <c r="C33" s="62"/>
      <c r="D33" s="63"/>
      <c r="E33" s="60">
        <v>72.2</v>
      </c>
    </row>
    <row r="34" spans="1:6" ht="21" customHeight="1" x14ac:dyDescent="0.25">
      <c r="A34" s="61" t="s">
        <v>125</v>
      </c>
      <c r="B34" s="62"/>
      <c r="C34" s="62"/>
      <c r="D34" s="63"/>
      <c r="E34" s="60">
        <v>59.2</v>
      </c>
    </row>
    <row r="35" spans="1:6" x14ac:dyDescent="0.25">
      <c r="A35" s="50" t="s">
        <v>5</v>
      </c>
      <c r="B35" s="51"/>
      <c r="C35" s="51"/>
      <c r="D35" s="51"/>
      <c r="E35" s="14">
        <f>'Муниципальные районы'!B42-Учреждения!E5+'Муниципальные районы'!B41</f>
        <v>5103805.3857000005</v>
      </c>
    </row>
    <row r="36" spans="1:6" x14ac:dyDescent="0.25">
      <c r="A36" s="67" t="s">
        <v>126</v>
      </c>
      <c r="B36" s="68"/>
      <c r="C36" s="68"/>
      <c r="D36" s="68"/>
      <c r="E36" s="14"/>
    </row>
    <row r="37" spans="1:6" ht="81" customHeight="1" x14ac:dyDescent="0.25">
      <c r="A37" s="69" t="s">
        <v>127</v>
      </c>
      <c r="B37" s="69"/>
      <c r="C37" s="69"/>
      <c r="D37" s="69"/>
      <c r="E37" s="14">
        <v>3987661.7</v>
      </c>
    </row>
    <row r="38" spans="1:6" x14ac:dyDescent="0.25">
      <c r="A38" s="15"/>
      <c r="B38" s="16"/>
      <c r="C38" s="16"/>
      <c r="D38" s="6"/>
      <c r="E38" s="17"/>
    </row>
    <row r="39" spans="1:6" x14ac:dyDescent="0.25">
      <c r="A39" s="52" t="s">
        <v>14</v>
      </c>
      <c r="B39" s="54" t="s">
        <v>6</v>
      </c>
      <c r="C39" s="55" t="s">
        <v>7</v>
      </c>
      <c r="D39" s="55"/>
      <c r="E39" s="55"/>
    </row>
    <row r="40" spans="1:6" ht="90" x14ac:dyDescent="0.25">
      <c r="A40" s="53"/>
      <c r="B40" s="54"/>
      <c r="C40" s="18" t="s">
        <v>8</v>
      </c>
      <c r="D40" s="18" t="s">
        <v>9</v>
      </c>
      <c r="E40" s="18" t="s">
        <v>10</v>
      </c>
    </row>
    <row r="41" spans="1:6" x14ac:dyDescent="0.25">
      <c r="A41" s="19" t="s">
        <v>68</v>
      </c>
      <c r="B41" s="42">
        <v>2582.7630800000002</v>
      </c>
      <c r="C41" s="42">
        <v>885.39327000000003</v>
      </c>
      <c r="D41" s="42"/>
      <c r="E41" s="42">
        <v>626.95998999999995</v>
      </c>
      <c r="F41" s="41"/>
    </row>
    <row r="42" spans="1:6" x14ac:dyDescent="0.25">
      <c r="A42" s="19" t="s">
        <v>69</v>
      </c>
      <c r="B42" s="42">
        <v>181</v>
      </c>
      <c r="C42" s="42"/>
      <c r="D42" s="42"/>
      <c r="E42" s="42"/>
      <c r="F42" s="41"/>
    </row>
    <row r="43" spans="1:6" x14ac:dyDescent="0.25">
      <c r="A43" s="19" t="s">
        <v>70</v>
      </c>
      <c r="B43" s="42">
        <v>2726.1891500000002</v>
      </c>
      <c r="C43" s="42"/>
      <c r="D43" s="42">
        <v>1676.4511500000001</v>
      </c>
      <c r="E43" s="42"/>
      <c r="F43" s="41"/>
    </row>
    <row r="44" spans="1:6" x14ac:dyDescent="0.25">
      <c r="A44" s="19" t="s">
        <v>71</v>
      </c>
      <c r="B44" s="42">
        <v>64702.497089999997</v>
      </c>
      <c r="C44" s="42">
        <v>3800</v>
      </c>
      <c r="D44" s="42">
        <v>5237.0807699999996</v>
      </c>
      <c r="E44" s="42"/>
      <c r="F44" s="41"/>
    </row>
    <row r="45" spans="1:6" ht="30" x14ac:dyDescent="0.25">
      <c r="A45" s="19" t="s">
        <v>72</v>
      </c>
      <c r="B45" s="42">
        <v>13735.88463</v>
      </c>
      <c r="C45" s="42">
        <v>2343.8277499999999</v>
      </c>
      <c r="D45" s="42">
        <v>579.99666999999999</v>
      </c>
      <c r="E45" s="42">
        <v>1543.2919999999999</v>
      </c>
      <c r="F45" s="41"/>
    </row>
    <row r="46" spans="1:6" x14ac:dyDescent="0.25">
      <c r="A46" s="19" t="s">
        <v>73</v>
      </c>
      <c r="B46" s="42">
        <v>9636.0239399999991</v>
      </c>
      <c r="C46" s="42">
        <v>1500</v>
      </c>
      <c r="D46" s="42">
        <v>1043.5</v>
      </c>
      <c r="E46" s="42"/>
      <c r="F46" s="41"/>
    </row>
    <row r="47" spans="1:6" x14ac:dyDescent="0.25">
      <c r="A47" s="19" t="s">
        <v>74</v>
      </c>
      <c r="B47" s="42">
        <v>1496.47192</v>
      </c>
      <c r="C47" s="42">
        <v>1000</v>
      </c>
      <c r="D47" s="42">
        <v>400</v>
      </c>
      <c r="E47" s="42"/>
      <c r="F47" s="41"/>
    </row>
    <row r="48" spans="1:6" ht="30" x14ac:dyDescent="0.25">
      <c r="A48" s="19" t="s">
        <v>75</v>
      </c>
      <c r="B48" s="42">
        <v>272436.30861000001</v>
      </c>
      <c r="C48" s="42">
        <v>5162.4693299999999</v>
      </c>
      <c r="D48" s="42">
        <v>1225.8721</v>
      </c>
      <c r="E48" s="42">
        <v>63.440689999999996</v>
      </c>
      <c r="F48" s="41"/>
    </row>
    <row r="49" spans="1:6" x14ac:dyDescent="0.25">
      <c r="A49" s="19" t="s">
        <v>76</v>
      </c>
      <c r="B49" s="42">
        <v>20047.074130000001</v>
      </c>
      <c r="C49" s="42">
        <v>1500</v>
      </c>
      <c r="D49" s="42">
        <v>1100</v>
      </c>
      <c r="E49" s="42"/>
      <c r="F49" s="41"/>
    </row>
    <row r="50" spans="1:6" x14ac:dyDescent="0.25">
      <c r="A50" s="19" t="s">
        <v>77</v>
      </c>
      <c r="B50" s="42">
        <v>48625.515520000001</v>
      </c>
      <c r="C50" s="42">
        <v>5015.3617999999997</v>
      </c>
      <c r="D50" s="42">
        <v>700</v>
      </c>
      <c r="E50" s="42">
        <v>5303.2716</v>
      </c>
      <c r="F50" s="41"/>
    </row>
    <row r="51" spans="1:6" x14ac:dyDescent="0.25">
      <c r="A51" s="19" t="s">
        <v>78</v>
      </c>
      <c r="B51" s="42">
        <v>206692.34065</v>
      </c>
      <c r="C51" s="42">
        <v>3242</v>
      </c>
      <c r="D51" s="42">
        <v>956</v>
      </c>
      <c r="E51" s="42">
        <v>93.969629999999995</v>
      </c>
      <c r="F51" s="41"/>
    </row>
    <row r="52" spans="1:6" x14ac:dyDescent="0.25">
      <c r="A52" s="19" t="s">
        <v>79</v>
      </c>
      <c r="B52" s="42">
        <v>661379.62905999995</v>
      </c>
      <c r="C52" s="42">
        <v>16320.83496</v>
      </c>
      <c r="D52" s="42">
        <v>6440.4479899999997</v>
      </c>
      <c r="E52" s="42">
        <v>268481.34649999999</v>
      </c>
      <c r="F52" s="41"/>
    </row>
    <row r="53" spans="1:6" ht="30" x14ac:dyDescent="0.25">
      <c r="A53" s="19" t="s">
        <v>80</v>
      </c>
      <c r="B53" s="42">
        <v>746396.28634999995</v>
      </c>
      <c r="C53" s="42">
        <v>12000</v>
      </c>
      <c r="D53" s="42">
        <v>5076.2430400000003</v>
      </c>
      <c r="E53" s="42">
        <v>541171.70981999999</v>
      </c>
      <c r="F53" s="41"/>
    </row>
    <row r="54" spans="1:6" x14ac:dyDescent="0.25">
      <c r="A54" s="19" t="s">
        <v>81</v>
      </c>
      <c r="B54" s="42">
        <v>46336.987480000003</v>
      </c>
      <c r="C54" s="42">
        <v>100</v>
      </c>
      <c r="D54" s="42">
        <v>390.52577000000002</v>
      </c>
      <c r="E54" s="42"/>
      <c r="F54" s="41"/>
    </row>
    <row r="55" spans="1:6" x14ac:dyDescent="0.25">
      <c r="A55" s="19" t="s">
        <v>82</v>
      </c>
      <c r="B55" s="42">
        <v>49237.418989999998</v>
      </c>
      <c r="C55" s="42">
        <v>27000</v>
      </c>
      <c r="D55" s="42">
        <v>14102.46139</v>
      </c>
      <c r="E55" s="42"/>
      <c r="F55" s="41"/>
    </row>
    <row r="56" spans="1:6" x14ac:dyDescent="0.25">
      <c r="A56" s="19" t="s">
        <v>83</v>
      </c>
      <c r="B56" s="42">
        <v>16365.111999999999</v>
      </c>
      <c r="C56" s="42"/>
      <c r="D56" s="42"/>
      <c r="E56" s="42"/>
      <c r="F56" s="41"/>
    </row>
    <row r="57" spans="1:6" ht="30" x14ac:dyDescent="0.25">
      <c r="A57" s="19" t="s">
        <v>84</v>
      </c>
      <c r="B57" s="42">
        <v>290.35232999999999</v>
      </c>
      <c r="C57" s="42"/>
      <c r="D57" s="42"/>
      <c r="E57" s="42"/>
      <c r="F57" s="41"/>
    </row>
    <row r="58" spans="1:6" x14ac:dyDescent="0.25">
      <c r="A58" s="19" t="s">
        <v>85</v>
      </c>
      <c r="B58" s="42">
        <v>45380.235820000002</v>
      </c>
      <c r="C58" s="42">
        <v>12388.83541</v>
      </c>
      <c r="D58" s="42">
        <v>3890.1123899999998</v>
      </c>
      <c r="E58" s="42">
        <v>10629.929760000001</v>
      </c>
      <c r="F58" s="41"/>
    </row>
    <row r="59" spans="1:6" x14ac:dyDescent="0.25">
      <c r="A59" s="19" t="s">
        <v>86</v>
      </c>
      <c r="B59" s="42">
        <v>17221.527040000001</v>
      </c>
      <c r="C59" s="42"/>
      <c r="D59" s="42"/>
      <c r="E59" s="42">
        <v>3.83982</v>
      </c>
      <c r="F59" s="41"/>
    </row>
    <row r="60" spans="1:6" x14ac:dyDescent="0.25">
      <c r="A60" s="19" t="s">
        <v>87</v>
      </c>
      <c r="B60" s="42">
        <v>68994.220499999996</v>
      </c>
      <c r="C60" s="42">
        <v>2000</v>
      </c>
      <c r="D60" s="42">
        <v>1983.5</v>
      </c>
      <c r="E60" s="42"/>
      <c r="F60" s="41"/>
    </row>
    <row r="61" spans="1:6" ht="30" x14ac:dyDescent="0.25">
      <c r="A61" s="19" t="s">
        <v>88</v>
      </c>
      <c r="B61" s="42">
        <v>9937.9560000000001</v>
      </c>
      <c r="C61" s="42">
        <v>5200</v>
      </c>
      <c r="D61" s="42"/>
      <c r="E61" s="42"/>
      <c r="F61" s="41"/>
    </row>
    <row r="62" spans="1:6" x14ac:dyDescent="0.25">
      <c r="A62" s="19" t="s">
        <v>89</v>
      </c>
      <c r="B62" s="42">
        <v>2214.5</v>
      </c>
      <c r="C62" s="42">
        <v>2000</v>
      </c>
      <c r="D62" s="42">
        <v>10</v>
      </c>
      <c r="E62" s="42"/>
      <c r="F62" s="41"/>
    </row>
    <row r="63" spans="1:6" x14ac:dyDescent="0.25">
      <c r="A63" s="19" t="s">
        <v>90</v>
      </c>
      <c r="B63" s="42">
        <v>416.38008000000002</v>
      </c>
      <c r="C63" s="42">
        <v>406.38008000000002</v>
      </c>
      <c r="D63" s="42"/>
      <c r="E63" s="42"/>
      <c r="F63" s="41"/>
    </row>
    <row r="64" spans="1:6" x14ac:dyDescent="0.25">
      <c r="A64" s="19" t="s">
        <v>91</v>
      </c>
      <c r="B64" s="42">
        <v>24996.05543</v>
      </c>
      <c r="C64" s="42">
        <v>10805</v>
      </c>
      <c r="D64" s="42">
        <v>6187.1827400000002</v>
      </c>
      <c r="E64" s="42"/>
      <c r="F64" s="41"/>
    </row>
    <row r="65" spans="1:6" x14ac:dyDescent="0.25">
      <c r="A65" s="19" t="s">
        <v>92</v>
      </c>
      <c r="B65" s="42">
        <v>35278.885000000002</v>
      </c>
      <c r="C65" s="42"/>
      <c r="D65" s="42"/>
      <c r="E65" s="42"/>
      <c r="F65" s="41"/>
    </row>
    <row r="66" spans="1:6" x14ac:dyDescent="0.25">
      <c r="A66" s="19" t="s">
        <v>93</v>
      </c>
      <c r="B66" s="42">
        <v>31201.448329999999</v>
      </c>
      <c r="C66" s="42">
        <v>9408.7039600000007</v>
      </c>
      <c r="D66" s="42">
        <v>3780.97705</v>
      </c>
      <c r="E66" s="42"/>
      <c r="F66" s="41"/>
    </row>
    <row r="67" spans="1:6" x14ac:dyDescent="0.25">
      <c r="A67" s="19" t="s">
        <v>94</v>
      </c>
      <c r="B67" s="42">
        <v>13341.811400000001</v>
      </c>
      <c r="C67" s="42"/>
      <c r="D67" s="42"/>
      <c r="E67" s="42"/>
      <c r="F67" s="41"/>
    </row>
    <row r="68" spans="1:6" x14ac:dyDescent="0.25">
      <c r="A68" s="19" t="s">
        <v>95</v>
      </c>
      <c r="B68" s="42">
        <v>13.252000000000001</v>
      </c>
      <c r="C68" s="42"/>
      <c r="D68" s="42"/>
      <c r="E68" s="42"/>
      <c r="F68" s="41"/>
    </row>
    <row r="69" spans="1:6" ht="30" x14ac:dyDescent="0.25">
      <c r="A69" s="19" t="s">
        <v>96</v>
      </c>
      <c r="B69" s="42">
        <v>599.89075000000003</v>
      </c>
      <c r="C69" s="42">
        <v>300</v>
      </c>
      <c r="D69" s="42"/>
      <c r="E69" s="42"/>
      <c r="F69" s="41"/>
    </row>
    <row r="70" spans="1:6" ht="30" x14ac:dyDescent="0.25">
      <c r="A70" s="19" t="s">
        <v>97</v>
      </c>
      <c r="B70" s="42">
        <v>5085.4128899999996</v>
      </c>
      <c r="C70" s="42">
        <v>2600</v>
      </c>
      <c r="D70" s="42">
        <v>795.89233000000002</v>
      </c>
      <c r="E70" s="42"/>
      <c r="F70" s="41"/>
    </row>
    <row r="71" spans="1:6" ht="30" x14ac:dyDescent="0.25">
      <c r="A71" s="19" t="s">
        <v>98</v>
      </c>
      <c r="B71" s="42">
        <v>8472.4271599999993</v>
      </c>
      <c r="C71" s="42">
        <v>5046.1049999999996</v>
      </c>
      <c r="D71" s="42">
        <v>1468.8</v>
      </c>
      <c r="E71" s="42">
        <v>420.09478000000001</v>
      </c>
      <c r="F71" s="41"/>
    </row>
    <row r="72" spans="1:6" x14ac:dyDescent="0.25">
      <c r="A72" s="20" t="s">
        <v>99</v>
      </c>
      <c r="B72" s="43">
        <v>2426021.85733</v>
      </c>
      <c r="C72" s="43">
        <v>130024.91155999999</v>
      </c>
      <c r="D72" s="43">
        <v>57045.043389999999</v>
      </c>
      <c r="E72" s="43">
        <v>828337.85459</v>
      </c>
      <c r="F72" s="41"/>
    </row>
    <row r="73" spans="1:6" x14ac:dyDescent="0.25">
      <c r="B73" s="41"/>
      <c r="C73" s="41"/>
      <c r="D73" s="41"/>
      <c r="E73" s="41"/>
    </row>
  </sheetData>
  <mergeCells count="37">
    <mergeCell ref="A11:D11"/>
    <mergeCell ref="A10:D10"/>
    <mergeCell ref="A26:D26"/>
    <mergeCell ref="A25:D25"/>
    <mergeCell ref="A24:D24"/>
    <mergeCell ref="A23:D23"/>
    <mergeCell ref="A22:D22"/>
    <mergeCell ref="A31:D31"/>
    <mergeCell ref="A30:D30"/>
    <mergeCell ref="A29:D29"/>
    <mergeCell ref="A28:D28"/>
    <mergeCell ref="A27:D27"/>
    <mergeCell ref="A37:D37"/>
    <mergeCell ref="A36:D36"/>
    <mergeCell ref="A35:D35"/>
    <mergeCell ref="A34:D34"/>
    <mergeCell ref="A33:D33"/>
    <mergeCell ref="A32:D32"/>
    <mergeCell ref="A16:D16"/>
    <mergeCell ref="A15:D15"/>
    <mergeCell ref="A14:D14"/>
    <mergeCell ref="A13:D13"/>
    <mergeCell ref="A12:D12"/>
    <mergeCell ref="A21:D21"/>
    <mergeCell ref="A20:D20"/>
    <mergeCell ref="A19:D19"/>
    <mergeCell ref="A18:D18"/>
    <mergeCell ref="A17:D17"/>
    <mergeCell ref="A1:E1"/>
    <mergeCell ref="A2:E2"/>
    <mergeCell ref="A5:D5"/>
    <mergeCell ref="A39:A40"/>
    <mergeCell ref="B39:B40"/>
    <mergeCell ref="C39:E39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view="pageBreakPreview" topLeftCell="A34" zoomScaleNormal="100" zoomScaleSheetLayoutView="100" workbookViewId="0">
      <selection activeCell="B42" sqref="B4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67</v>
      </c>
      <c r="C1" s="29" t="s">
        <v>13</v>
      </c>
    </row>
    <row r="2" spans="1:20" x14ac:dyDescent="0.25">
      <c r="A2" s="30" t="str">
        <f>TEXT(EndData2,"[$-FC19]ДД.ММ.ГГГ")</f>
        <v>07.10.2022</v>
      </c>
      <c r="B2" s="30">
        <f>A2+1</f>
        <v>44842</v>
      </c>
      <c r="C2" s="26" t="str">
        <f>TEXT(B2,"[$-FC19]ДД.ММ.ГГГ")</f>
        <v>08.10.2022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/>
      <c r="D4" s="24"/>
      <c r="E4" s="24"/>
      <c r="F4" s="24">
        <v>464</v>
      </c>
      <c r="G4" s="24"/>
      <c r="H4" s="24">
        <v>209.58</v>
      </c>
      <c r="I4" s="24">
        <v>500</v>
      </c>
      <c r="J4" s="24"/>
      <c r="K4" s="24">
        <v>5413</v>
      </c>
      <c r="L4" s="24"/>
      <c r="M4" s="24">
        <v>231.16667000000001</v>
      </c>
      <c r="N4" s="24">
        <v>11602.833000000001</v>
      </c>
      <c r="O4" s="24"/>
      <c r="P4" s="44">
        <v>18420.579669999999</v>
      </c>
      <c r="Q4" s="32"/>
      <c r="R4" s="32"/>
      <c r="S4" s="32"/>
      <c r="T4" s="32"/>
    </row>
    <row r="5" spans="1:20" ht="26.25" x14ac:dyDescent="0.25">
      <c r="A5" s="21" t="s">
        <v>32</v>
      </c>
      <c r="B5" s="24"/>
      <c r="C5" s="24"/>
      <c r="D5" s="24"/>
      <c r="E5" s="24">
        <v>1600</v>
      </c>
      <c r="F5" s="24"/>
      <c r="G5" s="24"/>
      <c r="H5" s="24"/>
      <c r="I5" s="24"/>
      <c r="J5" s="24">
        <v>4974.4892799999998</v>
      </c>
      <c r="K5" s="24">
        <v>2906</v>
      </c>
      <c r="L5" s="24"/>
      <c r="M5" s="24"/>
      <c r="N5" s="24">
        <v>4000</v>
      </c>
      <c r="O5" s="24"/>
      <c r="P5" s="44">
        <v>13480.48928</v>
      </c>
      <c r="Q5" s="32"/>
      <c r="R5" s="32"/>
      <c r="S5" s="32"/>
      <c r="T5" s="32"/>
    </row>
    <row r="6" spans="1:20" ht="39" x14ac:dyDescent="0.25">
      <c r="A6" s="21" t="s">
        <v>33</v>
      </c>
      <c r="B6" s="24"/>
      <c r="C6" s="24"/>
      <c r="D6" s="24"/>
      <c r="E6" s="24"/>
      <c r="F6" s="24"/>
      <c r="G6" s="24"/>
      <c r="H6" s="24">
        <v>6128.3</v>
      </c>
      <c r="I6" s="24">
        <v>3600</v>
      </c>
      <c r="J6" s="24"/>
      <c r="K6" s="24">
        <v>5250</v>
      </c>
      <c r="L6" s="24"/>
      <c r="M6" s="24"/>
      <c r="N6" s="24">
        <v>4300</v>
      </c>
      <c r="O6" s="24"/>
      <c r="P6" s="44">
        <v>19278.3</v>
      </c>
      <c r="Q6" s="32"/>
      <c r="R6" s="32"/>
      <c r="S6" s="32"/>
      <c r="T6" s="32"/>
    </row>
    <row r="7" spans="1:20" ht="102.75" x14ac:dyDescent="0.25">
      <c r="A7" s="21" t="s">
        <v>34</v>
      </c>
      <c r="B7" s="24">
        <v>19039.798640000001</v>
      </c>
      <c r="C7" s="24">
        <v>21537.852180000002</v>
      </c>
      <c r="D7" s="24"/>
      <c r="E7" s="24"/>
      <c r="F7" s="24"/>
      <c r="G7" s="24">
        <v>1078</v>
      </c>
      <c r="H7" s="24"/>
      <c r="I7" s="24"/>
      <c r="J7" s="24">
        <v>2591.5990000000002</v>
      </c>
      <c r="K7" s="24"/>
      <c r="L7" s="24">
        <v>1000</v>
      </c>
      <c r="M7" s="24"/>
      <c r="N7" s="24">
        <v>72.25</v>
      </c>
      <c r="O7" s="24"/>
      <c r="P7" s="44">
        <v>45319.499819999997</v>
      </c>
      <c r="Q7" s="32"/>
      <c r="R7" s="32"/>
      <c r="S7" s="32"/>
      <c r="T7" s="32"/>
    </row>
    <row r="8" spans="1:20" ht="39" x14ac:dyDescent="0.25">
      <c r="A8" s="21" t="s">
        <v>35</v>
      </c>
      <c r="B8" s="24">
        <v>4000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4000</v>
      </c>
      <c r="Q8" s="32"/>
      <c r="R8" s="32"/>
      <c r="S8" s="32"/>
      <c r="T8" s="32"/>
    </row>
    <row r="9" spans="1:20" ht="81" customHeight="1" x14ac:dyDescent="0.25">
      <c r="A9" s="21" t="s">
        <v>36</v>
      </c>
      <c r="B9" s="24">
        <v>290</v>
      </c>
      <c r="C9" s="24">
        <v>4.9000000000000004</v>
      </c>
      <c r="D9" s="24"/>
      <c r="E9" s="24">
        <v>26.8</v>
      </c>
      <c r="F9" s="24">
        <v>71.400000000000006</v>
      </c>
      <c r="G9" s="24">
        <v>41.166670000000003</v>
      </c>
      <c r="H9" s="24">
        <v>26.8</v>
      </c>
      <c r="I9" s="24"/>
      <c r="J9" s="24"/>
      <c r="K9" s="24">
        <v>20.241</v>
      </c>
      <c r="L9" s="24"/>
      <c r="M9" s="24"/>
      <c r="N9" s="24"/>
      <c r="O9" s="24"/>
      <c r="P9" s="44">
        <v>481.30766999999997</v>
      </c>
      <c r="Q9" s="32"/>
      <c r="R9" s="32"/>
      <c r="S9" s="32"/>
      <c r="T9" s="32"/>
    </row>
    <row r="10" spans="1:20" ht="77.25" x14ac:dyDescent="0.25">
      <c r="A10" s="21" t="s">
        <v>37</v>
      </c>
      <c r="B10" s="24"/>
      <c r="C10" s="24">
        <v>4485.83</v>
      </c>
      <c r="D10" s="24">
        <v>652.75</v>
      </c>
      <c r="E10" s="24">
        <v>473</v>
      </c>
      <c r="F10" s="24">
        <v>196.666</v>
      </c>
      <c r="G10" s="24">
        <v>655.41665999999998</v>
      </c>
      <c r="H10" s="24">
        <v>602.04999999999995</v>
      </c>
      <c r="I10" s="24"/>
      <c r="J10" s="24"/>
      <c r="K10" s="24"/>
      <c r="L10" s="24">
        <v>267.58332999999999</v>
      </c>
      <c r="M10" s="24">
        <v>252.33333999999999</v>
      </c>
      <c r="N10" s="24">
        <v>748</v>
      </c>
      <c r="O10" s="24">
        <v>172.8</v>
      </c>
      <c r="P10" s="44">
        <v>8506.4293300000008</v>
      </c>
      <c r="Q10" s="32"/>
      <c r="R10" s="32"/>
      <c r="S10" s="32"/>
      <c r="T10" s="32"/>
    </row>
    <row r="11" spans="1:20" ht="77.25" x14ac:dyDescent="0.25">
      <c r="A11" s="21" t="s">
        <v>38</v>
      </c>
      <c r="B11" s="24">
        <v>850</v>
      </c>
      <c r="C11" s="24">
        <v>263.87022999999999</v>
      </c>
      <c r="D11" s="24">
        <v>186.8</v>
      </c>
      <c r="E11" s="24">
        <v>101.9</v>
      </c>
      <c r="F11" s="24">
        <v>87.3</v>
      </c>
      <c r="G11" s="24">
        <v>93.415999999999997</v>
      </c>
      <c r="H11" s="24">
        <v>65</v>
      </c>
      <c r="I11" s="24">
        <v>45.2</v>
      </c>
      <c r="J11" s="24">
        <v>83</v>
      </c>
      <c r="K11" s="24"/>
      <c r="L11" s="24">
        <v>50</v>
      </c>
      <c r="M11" s="24">
        <v>91.14</v>
      </c>
      <c r="N11" s="24">
        <v>92.275000000000006</v>
      </c>
      <c r="O11" s="24">
        <v>119.18</v>
      </c>
      <c r="P11" s="44">
        <v>2129.0812299999998</v>
      </c>
      <c r="Q11" s="32"/>
      <c r="R11" s="32"/>
      <c r="S11" s="32"/>
      <c r="T11" s="32"/>
    </row>
    <row r="12" spans="1:20" ht="77.25" x14ac:dyDescent="0.25">
      <c r="A12" s="21" t="s">
        <v>39</v>
      </c>
      <c r="B12" s="24">
        <v>3575.37</v>
      </c>
      <c r="C12" s="24">
        <v>1139.951</v>
      </c>
      <c r="D12" s="24"/>
      <c r="E12" s="24"/>
      <c r="F12" s="24">
        <v>30</v>
      </c>
      <c r="G12" s="24">
        <v>195</v>
      </c>
      <c r="H12" s="24">
        <v>109.26776</v>
      </c>
      <c r="I12" s="24">
        <v>86</v>
      </c>
      <c r="J12" s="24">
        <v>408.75</v>
      </c>
      <c r="K12" s="24">
        <v>88</v>
      </c>
      <c r="L12" s="24"/>
      <c r="M12" s="24">
        <v>192.55</v>
      </c>
      <c r="N12" s="24">
        <v>267.03289999999998</v>
      </c>
      <c r="O12" s="24">
        <v>148.31916000000001</v>
      </c>
      <c r="P12" s="44">
        <v>6240.24082</v>
      </c>
      <c r="Q12" s="32"/>
      <c r="R12" s="32"/>
      <c r="S12" s="32"/>
      <c r="T12" s="32"/>
    </row>
    <row r="13" spans="1:20" ht="93" customHeight="1" x14ac:dyDescent="0.25">
      <c r="A13" s="21" t="s">
        <v>40</v>
      </c>
      <c r="B13" s="24"/>
      <c r="C13" s="24">
        <v>5064.4930000000004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5064.4930000000004</v>
      </c>
      <c r="Q13" s="32"/>
      <c r="R13" s="32"/>
      <c r="S13" s="32"/>
      <c r="T13" s="32"/>
    </row>
    <row r="14" spans="1:20" ht="78.75" customHeight="1" x14ac:dyDescent="0.25">
      <c r="A14" s="21" t="s">
        <v>41</v>
      </c>
      <c r="B14" s="24"/>
      <c r="C14" s="24">
        <v>250</v>
      </c>
      <c r="D14" s="24"/>
      <c r="E14" s="24"/>
      <c r="F14" s="24"/>
      <c r="G14" s="24">
        <v>30</v>
      </c>
      <c r="H14" s="24"/>
      <c r="I14" s="24"/>
      <c r="J14" s="24"/>
      <c r="K14" s="24"/>
      <c r="L14" s="24"/>
      <c r="M14" s="24"/>
      <c r="N14" s="24"/>
      <c r="O14" s="24"/>
      <c r="P14" s="44">
        <v>280</v>
      </c>
      <c r="Q14" s="32"/>
      <c r="R14" s="32"/>
      <c r="S14" s="32"/>
      <c r="T14" s="32"/>
    </row>
    <row r="15" spans="1:20" ht="297.75" customHeight="1" x14ac:dyDescent="0.25">
      <c r="A15" s="21" t="s">
        <v>42</v>
      </c>
      <c r="B15" s="24">
        <v>21800</v>
      </c>
      <c r="C15" s="24">
        <v>13090.836020000001</v>
      </c>
      <c r="D15" s="24"/>
      <c r="E15" s="24"/>
      <c r="F15" s="24"/>
      <c r="G15" s="24">
        <v>3780.25</v>
      </c>
      <c r="H15" s="24">
        <v>1226.7172700000001</v>
      </c>
      <c r="I15" s="24">
        <v>275</v>
      </c>
      <c r="J15" s="24"/>
      <c r="K15" s="24">
        <v>500</v>
      </c>
      <c r="L15" s="24"/>
      <c r="M15" s="24">
        <v>1600</v>
      </c>
      <c r="N15" s="24">
        <v>1230</v>
      </c>
      <c r="O15" s="24">
        <v>1500</v>
      </c>
      <c r="P15" s="44">
        <v>45002.803290000003</v>
      </c>
      <c r="Q15" s="32"/>
      <c r="R15" s="32"/>
      <c r="S15" s="32"/>
      <c r="T15" s="32"/>
    </row>
    <row r="16" spans="1:20" ht="153.75" x14ac:dyDescent="0.25">
      <c r="A16" s="21" t="s">
        <v>43</v>
      </c>
      <c r="B16" s="24">
        <v>154547.40547</v>
      </c>
      <c r="C16" s="24">
        <v>61500</v>
      </c>
      <c r="D16" s="24"/>
      <c r="E16" s="24">
        <v>10225.299999999999</v>
      </c>
      <c r="F16" s="24">
        <v>5485.5</v>
      </c>
      <c r="G16" s="24">
        <v>11151.683000000001</v>
      </c>
      <c r="H16" s="24">
        <v>12276.278</v>
      </c>
      <c r="I16" s="24">
        <v>4000</v>
      </c>
      <c r="J16" s="24">
        <v>13000</v>
      </c>
      <c r="K16" s="24">
        <v>8471.0720000000001</v>
      </c>
      <c r="L16" s="24">
        <v>10235</v>
      </c>
      <c r="M16" s="24">
        <v>7237.4</v>
      </c>
      <c r="N16" s="24">
        <v>10040</v>
      </c>
      <c r="O16" s="24">
        <v>10255.397999999999</v>
      </c>
      <c r="P16" s="44">
        <v>318425.03646999999</v>
      </c>
      <c r="Q16" s="32"/>
      <c r="R16" s="32"/>
      <c r="S16" s="32"/>
      <c r="T16" s="32"/>
    </row>
    <row r="17" spans="1:20" ht="90" x14ac:dyDescent="0.25">
      <c r="A17" s="21" t="s">
        <v>44</v>
      </c>
      <c r="B17" s="24">
        <v>500</v>
      </c>
      <c r="C17" s="24"/>
      <c r="D17" s="24"/>
      <c r="E17" s="24">
        <v>600</v>
      </c>
      <c r="F17" s="24">
        <v>560</v>
      </c>
      <c r="G17" s="24">
        <v>411</v>
      </c>
      <c r="H17" s="24">
        <v>1372.0429999999999</v>
      </c>
      <c r="I17" s="24">
        <v>80</v>
      </c>
      <c r="J17" s="24">
        <v>1875</v>
      </c>
      <c r="K17" s="24">
        <v>1700</v>
      </c>
      <c r="L17" s="24">
        <v>3000</v>
      </c>
      <c r="M17" s="24"/>
      <c r="N17" s="24">
        <v>1250</v>
      </c>
      <c r="O17" s="24">
        <v>3196.3490400000001</v>
      </c>
      <c r="P17" s="44">
        <v>14544.392040000001</v>
      </c>
      <c r="Q17" s="32"/>
      <c r="R17" s="32"/>
      <c r="S17" s="32"/>
      <c r="T17" s="32"/>
    </row>
    <row r="18" spans="1:20" ht="117" customHeight="1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>
        <v>4.3780000000000001</v>
      </c>
      <c r="N18" s="24"/>
      <c r="O18" s="24"/>
      <c r="P18" s="44">
        <v>4.3780000000000001</v>
      </c>
      <c r="Q18" s="32"/>
      <c r="R18" s="32"/>
      <c r="S18" s="32"/>
      <c r="T18" s="32"/>
    </row>
    <row r="19" spans="1:20" ht="104.25" customHeight="1" x14ac:dyDescent="0.25">
      <c r="A19" s="21" t="s">
        <v>46</v>
      </c>
      <c r="B19" s="24">
        <v>100</v>
      </c>
      <c r="C19" s="24">
        <v>2500</v>
      </c>
      <c r="D19" s="24"/>
      <c r="E19" s="24">
        <v>291.8</v>
      </c>
      <c r="F19" s="24">
        <v>49</v>
      </c>
      <c r="G19" s="24">
        <v>276.08499999999998</v>
      </c>
      <c r="H19" s="24"/>
      <c r="I19" s="24"/>
      <c r="J19" s="24">
        <v>1255</v>
      </c>
      <c r="K19" s="24"/>
      <c r="L19" s="24">
        <v>407.48649999999998</v>
      </c>
      <c r="M19" s="24"/>
      <c r="N19" s="24">
        <v>537.5</v>
      </c>
      <c r="O19" s="24">
        <v>366.04</v>
      </c>
      <c r="P19" s="44">
        <v>5782.9115000000002</v>
      </c>
      <c r="Q19" s="32"/>
      <c r="R19" s="32"/>
      <c r="S19" s="32"/>
      <c r="T19" s="32"/>
    </row>
    <row r="20" spans="1:20" ht="115.5" x14ac:dyDescent="0.25">
      <c r="A20" s="21" t="s">
        <v>47</v>
      </c>
      <c r="B20" s="24">
        <v>151619.79368999999</v>
      </c>
      <c r="C20" s="24">
        <v>33000</v>
      </c>
      <c r="D20" s="24"/>
      <c r="E20" s="24">
        <v>5300</v>
      </c>
      <c r="F20" s="24">
        <v>1160.08</v>
      </c>
      <c r="G20" s="24">
        <v>5720.2</v>
      </c>
      <c r="H20" s="24">
        <v>1500</v>
      </c>
      <c r="I20" s="24">
        <v>400</v>
      </c>
      <c r="J20" s="24">
        <v>12000</v>
      </c>
      <c r="K20" s="24">
        <v>3385.2</v>
      </c>
      <c r="L20" s="24">
        <v>4108</v>
      </c>
      <c r="M20" s="24">
        <v>1925.45</v>
      </c>
      <c r="N20" s="24">
        <v>3628</v>
      </c>
      <c r="O20" s="24">
        <v>3462.8829999999998</v>
      </c>
      <c r="P20" s="44">
        <v>227209.60668999999</v>
      </c>
      <c r="Q20" s="32"/>
      <c r="R20" s="32"/>
      <c r="S20" s="32"/>
      <c r="T20" s="32"/>
    </row>
    <row r="21" spans="1:20" ht="64.5" x14ac:dyDescent="0.25">
      <c r="A21" s="21" t="s">
        <v>48</v>
      </c>
      <c r="B21" s="24">
        <v>2508.8055399999998</v>
      </c>
      <c r="C21" s="24">
        <v>2083.625</v>
      </c>
      <c r="D21" s="24">
        <v>2214.1175800000001</v>
      </c>
      <c r="E21" s="24">
        <v>335</v>
      </c>
      <c r="F21" s="24">
        <v>412</v>
      </c>
      <c r="G21" s="24">
        <v>550</v>
      </c>
      <c r="H21" s="24">
        <v>104.54357</v>
      </c>
      <c r="I21" s="24">
        <v>40</v>
      </c>
      <c r="J21" s="24"/>
      <c r="K21" s="24">
        <v>150</v>
      </c>
      <c r="L21" s="24">
        <v>160</v>
      </c>
      <c r="M21" s="24">
        <v>400</v>
      </c>
      <c r="N21" s="24">
        <v>717.69100000000003</v>
      </c>
      <c r="O21" s="24"/>
      <c r="P21" s="44">
        <v>9675.78269</v>
      </c>
      <c r="Q21" s="32"/>
      <c r="R21" s="32"/>
      <c r="S21" s="32"/>
      <c r="T21" s="32"/>
    </row>
    <row r="22" spans="1:20" ht="90" x14ac:dyDescent="0.25">
      <c r="A22" s="21" t="s">
        <v>49</v>
      </c>
      <c r="B22" s="24">
        <v>2475.6861699999999</v>
      </c>
      <c r="C22" s="24"/>
      <c r="D22" s="24"/>
      <c r="E22" s="24">
        <v>195.75</v>
      </c>
      <c r="F22" s="24">
        <v>46</v>
      </c>
      <c r="G22" s="24">
        <v>39.020000000000003</v>
      </c>
      <c r="H22" s="24">
        <v>91.841999999999999</v>
      </c>
      <c r="I22" s="24">
        <v>26.2</v>
      </c>
      <c r="J22" s="24"/>
      <c r="K22" s="24">
        <v>65.165999999999997</v>
      </c>
      <c r="L22" s="24">
        <v>40</v>
      </c>
      <c r="M22" s="24">
        <v>101.6</v>
      </c>
      <c r="N22" s="24">
        <v>35</v>
      </c>
      <c r="O22" s="24">
        <v>108.47190000000001</v>
      </c>
      <c r="P22" s="44">
        <v>3224.7360699999999</v>
      </c>
      <c r="Q22" s="32"/>
      <c r="R22" s="32"/>
      <c r="S22" s="32"/>
      <c r="T22" s="32"/>
    </row>
    <row r="23" spans="1:20" ht="77.25" x14ac:dyDescent="0.25">
      <c r="A23" s="21" t="s">
        <v>50</v>
      </c>
      <c r="B23" s="24">
        <v>444.5</v>
      </c>
      <c r="C23" s="24">
        <v>214.952</v>
      </c>
      <c r="D23" s="24"/>
      <c r="E23" s="24"/>
      <c r="F23" s="24">
        <v>115.8</v>
      </c>
      <c r="G23" s="24">
        <v>250</v>
      </c>
      <c r="H23" s="24">
        <v>65</v>
      </c>
      <c r="I23" s="24">
        <v>48</v>
      </c>
      <c r="J23" s="24">
        <v>273.25</v>
      </c>
      <c r="K23" s="24">
        <v>73</v>
      </c>
      <c r="L23" s="24"/>
      <c r="M23" s="24">
        <v>100</v>
      </c>
      <c r="N23" s="24">
        <v>85.227000000000004</v>
      </c>
      <c r="O23" s="24"/>
      <c r="P23" s="44">
        <v>1669.729</v>
      </c>
      <c r="Q23" s="32"/>
      <c r="R23" s="32"/>
      <c r="S23" s="32"/>
      <c r="T23" s="32"/>
    </row>
    <row r="24" spans="1:20" ht="77.25" x14ac:dyDescent="0.25">
      <c r="A24" s="21" t="s">
        <v>51</v>
      </c>
      <c r="B24" s="24">
        <v>31.135960000000001</v>
      </c>
      <c r="C24" s="24">
        <v>1881.40497</v>
      </c>
      <c r="D24" s="24">
        <v>155</v>
      </c>
      <c r="E24" s="24">
        <v>2600</v>
      </c>
      <c r="F24" s="24"/>
      <c r="G24" s="24">
        <v>600</v>
      </c>
      <c r="H24" s="24"/>
      <c r="I24" s="24"/>
      <c r="J24" s="24"/>
      <c r="K24" s="24"/>
      <c r="L24" s="24"/>
      <c r="M24" s="24"/>
      <c r="N24" s="24"/>
      <c r="O24" s="24"/>
      <c r="P24" s="44">
        <v>5267.5409300000001</v>
      </c>
      <c r="Q24" s="32"/>
      <c r="R24" s="32"/>
      <c r="S24" s="32"/>
      <c r="T24" s="32"/>
    </row>
    <row r="25" spans="1:20" ht="77.25" customHeight="1" x14ac:dyDescent="0.25">
      <c r="A25" s="21" t="s">
        <v>52</v>
      </c>
      <c r="B25" s="24">
        <v>7825.6166899999998</v>
      </c>
      <c r="C25" s="24"/>
      <c r="D25" s="24"/>
      <c r="E25" s="24"/>
      <c r="F25" s="24"/>
      <c r="G25" s="24"/>
      <c r="H25" s="24"/>
      <c r="I25" s="24"/>
      <c r="J25" s="24"/>
      <c r="K25" s="24">
        <v>1758.5</v>
      </c>
      <c r="L25" s="24"/>
      <c r="M25" s="24"/>
      <c r="N25" s="24"/>
      <c r="O25" s="24"/>
      <c r="P25" s="44">
        <v>9584.1166900000007</v>
      </c>
      <c r="Q25" s="32"/>
      <c r="R25" s="32"/>
      <c r="S25" s="32"/>
      <c r="T25" s="32"/>
    </row>
    <row r="26" spans="1:20" ht="201" customHeight="1" x14ac:dyDescent="0.25">
      <c r="A26" s="21" t="s">
        <v>53</v>
      </c>
      <c r="B26" s="24"/>
      <c r="C26" s="24">
        <v>733.1164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44">
        <v>733.1164</v>
      </c>
      <c r="Q26" s="32"/>
      <c r="R26" s="32"/>
      <c r="S26" s="32"/>
      <c r="T26" s="32"/>
    </row>
    <row r="27" spans="1:20" ht="51.75" x14ac:dyDescent="0.25">
      <c r="A27" s="21" t="s">
        <v>54</v>
      </c>
      <c r="B27" s="24"/>
      <c r="C27" s="24"/>
      <c r="D27" s="24"/>
      <c r="E27" s="24"/>
      <c r="F27" s="24"/>
      <c r="G27" s="24"/>
      <c r="H27" s="24"/>
      <c r="I27" s="24"/>
      <c r="J27" s="24">
        <v>37208</v>
      </c>
      <c r="K27" s="24"/>
      <c r="L27" s="24"/>
      <c r="M27" s="24"/>
      <c r="N27" s="24"/>
      <c r="O27" s="24"/>
      <c r="P27" s="44">
        <v>37208</v>
      </c>
      <c r="Q27" s="32"/>
      <c r="R27" s="32"/>
      <c r="S27" s="32"/>
      <c r="T27" s="32"/>
    </row>
    <row r="28" spans="1:20" ht="51.75" x14ac:dyDescent="0.25">
      <c r="A28" s="21" t="s">
        <v>55</v>
      </c>
      <c r="B28" s="24"/>
      <c r="C28" s="24">
        <v>1015.8</v>
      </c>
      <c r="D28" s="24">
        <v>197.45</v>
      </c>
      <c r="E28" s="24">
        <v>338.7</v>
      </c>
      <c r="F28" s="24">
        <v>169.35</v>
      </c>
      <c r="G28" s="24">
        <v>56.45</v>
      </c>
      <c r="H28" s="24">
        <v>112.9</v>
      </c>
      <c r="I28" s="24">
        <v>64.599999999999994</v>
      </c>
      <c r="J28" s="24"/>
      <c r="K28" s="24">
        <v>151.69999999999999</v>
      </c>
      <c r="L28" s="24">
        <v>424.9</v>
      </c>
      <c r="M28" s="24">
        <v>394.35</v>
      </c>
      <c r="N28" s="24">
        <v>364.2</v>
      </c>
      <c r="O28" s="24">
        <v>364.2</v>
      </c>
      <c r="P28" s="44">
        <v>3654.6</v>
      </c>
      <c r="Q28" s="32"/>
      <c r="R28" s="32"/>
      <c r="S28" s="32"/>
      <c r="T28" s="32"/>
    </row>
    <row r="29" spans="1:20" ht="77.25" x14ac:dyDescent="0.25">
      <c r="A29" s="21" t="s">
        <v>56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v>24.0471</v>
      </c>
      <c r="P29" s="44">
        <v>24.0471</v>
      </c>
      <c r="Q29" s="32"/>
      <c r="R29" s="32"/>
      <c r="S29" s="32"/>
      <c r="T29" s="32"/>
    </row>
    <row r="30" spans="1:20" ht="77.25" x14ac:dyDescent="0.25">
      <c r="A30" s="21" t="s">
        <v>57</v>
      </c>
      <c r="B30" s="24"/>
      <c r="C30" s="24"/>
      <c r="D30" s="24"/>
      <c r="E30" s="24"/>
      <c r="F30" s="24"/>
      <c r="G30" s="24"/>
      <c r="H30" s="24"/>
      <c r="I30" s="24"/>
      <c r="J30" s="24">
        <v>54.648090000000003</v>
      </c>
      <c r="K30" s="24"/>
      <c r="L30" s="24"/>
      <c r="M30" s="24"/>
      <c r="N30" s="24"/>
      <c r="O30" s="24"/>
      <c r="P30" s="44">
        <v>54.648090000000003</v>
      </c>
      <c r="Q30" s="32"/>
      <c r="R30" s="32"/>
      <c r="S30" s="32"/>
      <c r="T30" s="32"/>
    </row>
    <row r="31" spans="1:20" ht="64.5" x14ac:dyDescent="0.25">
      <c r="A31" s="21" t="s">
        <v>58</v>
      </c>
      <c r="B31" s="24">
        <v>15226.50669</v>
      </c>
      <c r="C31" s="24">
        <v>5974.2950000000001</v>
      </c>
      <c r="D31" s="24">
        <v>550</v>
      </c>
      <c r="E31" s="24">
        <v>960</v>
      </c>
      <c r="F31" s="24">
        <v>375</v>
      </c>
      <c r="G31" s="24">
        <v>618.65800000000002</v>
      </c>
      <c r="H31" s="24">
        <v>468.822</v>
      </c>
      <c r="I31" s="24">
        <v>214.83</v>
      </c>
      <c r="J31" s="24">
        <v>1851</v>
      </c>
      <c r="K31" s="24">
        <v>406.22399999999999</v>
      </c>
      <c r="L31" s="24">
        <v>1969.135</v>
      </c>
      <c r="M31" s="24">
        <v>819.21</v>
      </c>
      <c r="N31" s="24">
        <v>930.93</v>
      </c>
      <c r="O31" s="24">
        <v>884.05799999999999</v>
      </c>
      <c r="P31" s="44">
        <v>31248.668689999999</v>
      </c>
      <c r="Q31" s="32"/>
      <c r="R31" s="32"/>
      <c r="S31" s="32"/>
      <c r="T31" s="32"/>
    </row>
    <row r="32" spans="1:20" ht="51.75" x14ac:dyDescent="0.25">
      <c r="A32" s="21" t="s">
        <v>59</v>
      </c>
      <c r="B32" s="24">
        <v>29387.086960000001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44">
        <v>29387.086960000001</v>
      </c>
      <c r="Q32" s="32"/>
      <c r="R32" s="32"/>
      <c r="S32" s="32"/>
      <c r="T32" s="32"/>
    </row>
    <row r="33" spans="1:20" ht="26.25" x14ac:dyDescent="0.25">
      <c r="A33" s="21" t="s">
        <v>60</v>
      </c>
      <c r="B33" s="24"/>
      <c r="C33" s="24"/>
      <c r="D33" s="24"/>
      <c r="E33" s="24"/>
      <c r="F33" s="24"/>
      <c r="G33" s="24"/>
      <c r="H33" s="24"/>
      <c r="I33" s="24"/>
      <c r="J33" s="24">
        <v>433.51321999999999</v>
      </c>
      <c r="K33" s="24"/>
      <c r="L33" s="24"/>
      <c r="M33" s="24"/>
      <c r="N33" s="24"/>
      <c r="O33" s="24"/>
      <c r="P33" s="44">
        <v>433.51321999999999</v>
      </c>
      <c r="Q33" s="32"/>
      <c r="R33" s="32"/>
      <c r="S33" s="32"/>
      <c r="T33" s="32"/>
    </row>
    <row r="34" spans="1:20" ht="39" x14ac:dyDescent="0.25">
      <c r="A34" s="21" t="s">
        <v>61</v>
      </c>
      <c r="B34" s="24"/>
      <c r="C34" s="24"/>
      <c r="D34" s="24">
        <v>88.683329999999998</v>
      </c>
      <c r="E34" s="24">
        <v>43.174999999999997</v>
      </c>
      <c r="F34" s="24">
        <v>17.41666</v>
      </c>
      <c r="G34" s="24">
        <v>86.166659999999993</v>
      </c>
      <c r="H34" s="24"/>
      <c r="I34" s="24">
        <v>3.1416599999999999</v>
      </c>
      <c r="J34" s="24"/>
      <c r="K34" s="24"/>
      <c r="L34" s="24">
        <v>1.15737</v>
      </c>
      <c r="M34" s="24">
        <v>53.616660000000003</v>
      </c>
      <c r="N34" s="24">
        <v>36.208329999999997</v>
      </c>
      <c r="O34" s="24">
        <v>15.41666</v>
      </c>
      <c r="P34" s="44">
        <v>344.98232999999999</v>
      </c>
      <c r="Q34" s="32"/>
      <c r="R34" s="32"/>
      <c r="S34" s="32"/>
      <c r="T34" s="32"/>
    </row>
    <row r="35" spans="1:20" ht="114" customHeight="1" x14ac:dyDescent="0.25">
      <c r="A35" s="21" t="s">
        <v>62</v>
      </c>
      <c r="B35" s="24">
        <v>5254.6414999999997</v>
      </c>
      <c r="C35" s="24"/>
      <c r="D35" s="24"/>
      <c r="E35" s="24"/>
      <c r="F35" s="24"/>
      <c r="G35" s="24"/>
      <c r="H35" s="24"/>
      <c r="I35" s="24">
        <v>13494.44592</v>
      </c>
      <c r="J35" s="24"/>
      <c r="K35" s="24"/>
      <c r="L35" s="24"/>
      <c r="M35" s="24"/>
      <c r="N35" s="24"/>
      <c r="O35" s="24"/>
      <c r="P35" s="44">
        <v>18749.08742</v>
      </c>
      <c r="Q35" s="32"/>
      <c r="R35" s="32"/>
      <c r="S35" s="32"/>
      <c r="T35" s="32"/>
    </row>
    <row r="36" spans="1:20" ht="64.5" x14ac:dyDescent="0.25">
      <c r="A36" s="21" t="s">
        <v>63</v>
      </c>
      <c r="B36" s="24">
        <v>7239.6907899999997</v>
      </c>
      <c r="C36" s="24">
        <v>8421.0539200000003</v>
      </c>
      <c r="D36" s="24">
        <v>370.976</v>
      </c>
      <c r="E36" s="24">
        <v>1160.00018</v>
      </c>
      <c r="F36" s="24">
        <v>154.58481</v>
      </c>
      <c r="G36" s="24">
        <v>89.716999999999999</v>
      </c>
      <c r="H36" s="24">
        <v>296.90733999999998</v>
      </c>
      <c r="I36" s="24">
        <v>50.000010000000003</v>
      </c>
      <c r="J36" s="24"/>
      <c r="K36" s="24">
        <v>500</v>
      </c>
      <c r="L36" s="24">
        <v>527.31798000000003</v>
      </c>
      <c r="M36" s="24">
        <v>586.10535000000004</v>
      </c>
      <c r="N36" s="24">
        <v>476.31580000000002</v>
      </c>
      <c r="O36" s="24">
        <v>644.93705</v>
      </c>
      <c r="P36" s="44">
        <v>20517.606230000001</v>
      </c>
      <c r="Q36" s="32"/>
      <c r="R36" s="32"/>
      <c r="S36" s="32"/>
      <c r="T36" s="32"/>
    </row>
    <row r="37" spans="1:20" ht="39" x14ac:dyDescent="0.25">
      <c r="A37" s="21" t="s">
        <v>64</v>
      </c>
      <c r="B37" s="24">
        <v>2000</v>
      </c>
      <c r="C37" s="24">
        <v>1453.9235200000001</v>
      </c>
      <c r="D37" s="24"/>
      <c r="E37" s="24"/>
      <c r="F37" s="24">
        <v>109.97199999999999</v>
      </c>
      <c r="G37" s="24">
        <v>282.47899999999998</v>
      </c>
      <c r="H37" s="24">
        <v>82.478999999999999</v>
      </c>
      <c r="I37" s="24"/>
      <c r="J37" s="24"/>
      <c r="K37" s="24">
        <v>54.985999999999997</v>
      </c>
      <c r="L37" s="24">
        <v>350</v>
      </c>
      <c r="M37" s="24">
        <v>82.478999999999999</v>
      </c>
      <c r="N37" s="24">
        <v>112.12508</v>
      </c>
      <c r="O37" s="24">
        <v>138.54604</v>
      </c>
      <c r="P37" s="44">
        <v>4666.9896399999998</v>
      </c>
      <c r="Q37" s="32"/>
      <c r="R37" s="32"/>
      <c r="S37" s="32"/>
      <c r="T37" s="32"/>
    </row>
    <row r="38" spans="1:20" ht="26.25" x14ac:dyDescent="0.25">
      <c r="A38" s="21" t="s">
        <v>65</v>
      </c>
      <c r="B38" s="24"/>
      <c r="C38" s="24">
        <v>27102.94916</v>
      </c>
      <c r="D38" s="24"/>
      <c r="E38" s="24"/>
      <c r="F38" s="24"/>
      <c r="G38" s="24"/>
      <c r="H38" s="24"/>
      <c r="I38" s="24"/>
      <c r="J38" s="24">
        <v>24631.578939999999</v>
      </c>
      <c r="K38" s="24"/>
      <c r="L38" s="24"/>
      <c r="M38" s="24"/>
      <c r="N38" s="24"/>
      <c r="O38" s="24"/>
      <c r="P38" s="44">
        <v>51734.528100000003</v>
      </c>
      <c r="Q38" s="32"/>
      <c r="R38" s="32"/>
      <c r="S38" s="32"/>
      <c r="T38" s="32"/>
    </row>
    <row r="39" spans="1:20" x14ac:dyDescent="0.25">
      <c r="A39" s="22" t="s">
        <v>66</v>
      </c>
      <c r="B39" s="25">
        <v>428716.03810000001</v>
      </c>
      <c r="C39" s="25">
        <v>191718.8524</v>
      </c>
      <c r="D39" s="25">
        <v>4415.7769099999996</v>
      </c>
      <c r="E39" s="25">
        <v>24251.425179999998</v>
      </c>
      <c r="F39" s="25">
        <v>9504.0694700000004</v>
      </c>
      <c r="G39" s="25">
        <v>26004.707989999999</v>
      </c>
      <c r="H39" s="25">
        <v>24738.52994</v>
      </c>
      <c r="I39" s="25">
        <v>22927.417590000001</v>
      </c>
      <c r="J39" s="25">
        <v>100639.82853</v>
      </c>
      <c r="K39" s="25">
        <v>30893.089</v>
      </c>
      <c r="L39" s="25">
        <v>22540.580180000001</v>
      </c>
      <c r="M39" s="25">
        <v>14071.77902</v>
      </c>
      <c r="N39" s="25">
        <v>40525.588109999997</v>
      </c>
      <c r="O39" s="25">
        <v>21400.645949999998</v>
      </c>
      <c r="P39" s="44">
        <v>962348.32837</v>
      </c>
      <c r="Q39" s="40"/>
      <c r="R39" s="40"/>
      <c r="S39" s="40"/>
      <c r="T39" s="40"/>
    </row>
    <row r="40" spans="1:20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20" x14ac:dyDescent="0.25">
      <c r="A41" s="36" t="s">
        <v>30</v>
      </c>
      <c r="B41" s="45">
        <f>P39+Учреждения!B72</f>
        <v>3388370.1857000003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20" ht="32.25" customHeight="1" x14ac:dyDescent="0.25">
      <c r="A42" s="36" t="s">
        <v>128</v>
      </c>
      <c r="B42" s="45">
        <v>5172129.3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2022-10-11T02:08:40Z</dcterms:modified>
</cp:coreProperties>
</file>