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Бюджетополучатели!$F$10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Бюджетополучатели!$F$77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Бюджетополучатели!$F$9</definedName>
    <definedName name="_xlnm.Print_Titles" localSheetId="0">Бюджетополучатели!$86:$87</definedName>
    <definedName name="_xlnm.Print_Titles" localSheetId="1">'Муниципальные районы'!$1:$3</definedName>
    <definedName name="_xlnm.Print_Area" localSheetId="0">Бюджетополучатели!$A$1:$E$124</definedName>
    <definedName name="_xlnm.Print_Area" localSheetId="1">'Муниципальные районы'!$A$1:$P$51</definedName>
  </definedNames>
  <calcPr calcId="162913" refMode="R1C1"/>
</workbook>
</file>

<file path=xl/calcChain.xml><?xml version="1.0" encoding="utf-8"?>
<calcChain xmlns="http://schemas.openxmlformats.org/spreadsheetml/2006/main">
  <c r="D78" i="1" l="1"/>
  <c r="F3" i="1"/>
  <c r="D79" i="1" l="1"/>
  <c r="D10" i="1" l="1"/>
  <c r="I1" i="1" l="1"/>
  <c r="G1" i="1" l="1"/>
  <c r="F6" i="1" l="1"/>
  <c r="A2" i="1" s="1"/>
  <c r="H3" i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<sst xmlns="http://schemas.openxmlformats.org/spreadsheetml/2006/main" count="189" uniqueCount="188">
  <si>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</si>
  <si>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</si>
  <si>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</si>
  <si>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</si>
  <si>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</si>
  <si>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</si>
  <si>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</si>
  <si>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</si>
  <si>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</si>
  <si>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</si>
  <si>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</si>
  <si>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</si>
  <si>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</si>
  <si>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</si>
  <si>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</si>
  <si>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</si>
  <si>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</si>
  <si>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</si>
  <si>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</si>
  <si>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</si>
  <si>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</si>
  <si>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</si>
  <si>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</si>
  <si>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</si>
  <si>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</si>
  <si>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</si>
  <si>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</si>
  <si>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</si>
  <si>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</si>
  <si>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</si>
  <si>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</si>
  <si>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</si>
  <si>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</si>
  <si>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</si>
  <si>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</si>
  <si>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01.11.2022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</si>
  <si>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</si>
  <si>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</si>
  <si>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</si>
  <si>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</si>
  <si>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</si>
  <si>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</si>
  <si>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</si>
  <si>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</si>
  <si>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</si>
  <si>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</si>
  <si>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</si>
  <si>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</si>
  <si>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</si>
  <si>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</si>
  <si>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</si>
  <si>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</si>
  <si>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</si>
  <si>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</si>
  <si>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</si>
  <si>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</si>
  <si>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</si>
  <si>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</si>
  <si>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</si>
  <si>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</si>
  <si>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</si>
  <si>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</si>
  <si>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</si>
  <si>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</si>
  <si>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</si>
  <si>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</si>
  <si>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</si>
  <si>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</si>
  <si>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</si>
  <si>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</si>
  <si>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Развитие сети учреждений культурно-досугового типа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</si>
  <si>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</si>
  <si>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</si>
  <si>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</si>
  <si>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</si>
  <si>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</si>
  <si>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</si>
  <si>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</si>
  <si>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модернизации школьных систем образования</t>
  </si>
  <si>
    <t>Софинансирование закупки оборудования для создания "умных" спортивных площадок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</si>
  <si>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</si>
  <si>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</si>
  <si>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</si>
  <si>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</si>
  <si>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</si>
  <si>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</si>
  <si>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</si>
  <si>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</si>
  <si>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</si>
  <si>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</si>
  <si>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</si>
  <si>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</si>
  <si>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</si>
  <si>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</si>
  <si>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</si>
  <si>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</si>
  <si>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</si>
  <si>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</si>
  <si>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</si>
  <si>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</si>
  <si>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</si>
  <si>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</si>
  <si>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</si>
  <si>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</si>
  <si>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</si>
  <si>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</si>
  <si>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</si>
  <si>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</si>
  <si>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</si>
  <si>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</si>
  <si>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</si>
  <si>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</si>
  <si>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</si>
  <si>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</si>
  <si>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</si>
  <si>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31.10.2022</t>
  </si>
  <si>
    <t>01.10.2022</t>
  </si>
  <si>
    <t>Остатки средств на 01.11.2022 года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</si>
  <si>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</si>
  <si>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</si>
  <si>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</si>
  <si>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</si>
  <si>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</si>
  <si>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</si>
  <si>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</si>
  <si>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</si>
  <si>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</si>
  <si>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</si>
  <si>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</si>
  <si>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</si>
  <si>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</si>
  <si>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</si>
  <si>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</si>
  <si>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</si>
  <si>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</si>
  <si>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</si>
  <si>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</si>
  <si>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</si>
  <si>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</si>
  <si>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</si>
  <si>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</si>
  <si>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</si>
  <si>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</si>
  <si>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</si>
  <si>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</si>
  <si>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</si>
  <si>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</si>
  <si>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</si>
  <si>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</si>
  <si>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</si>
  <si>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</si>
  <si>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</si>
  <si>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реализацию мероприятий по модернизации школьных систем образования</t>
  </si>
  <si>
    <t>Субсидии бюджетам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</si>
  <si>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 xml:space="preserve">Субсидии бюджетам субъектов Российской Федерации на софинансирование закупки оборудования для создания "умных" спортивных площадок 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</si>
  <si>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</si>
  <si>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</si>
  <si>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</si>
  <si>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</si>
  <si>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</si>
  <si>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</si>
  <si>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</si>
  <si>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</si>
  <si>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увеличение площади лесовосстановления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</si>
  <si>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</si>
  <si>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</si>
  <si>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</si>
  <si>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</si>
  <si>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</si>
  <si>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</si>
  <si>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</si>
  <si>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</si>
  <si>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</si>
  <si>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</si>
  <si>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</si>
  <si>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</si>
  <si>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</si>
  <si>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</si>
  <si>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</si>
  <si>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</si>
  <si>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</si>
  <si>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</si>
  <si>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</si>
  <si>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</si>
  <si>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</si>
  <si>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01.11.2022 года с учетом привлеченных средств</t>
  </si>
  <si>
    <t>Привлечение бюджетного кредита на пополнение остатка средств на едином счете бюджета</t>
  </si>
  <si>
    <t>Погашение бюджетного кредита на пополнение остатка средств на едином счете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</si>
</sst>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view="pageBreakPreview" zoomScaleNormal="100" zoomScaleSheetLayoutView="100" workbookViewId="0">
      <selection activeCell="E81" sqref="E81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47" t="s">
        <v>9</v>
      </c>
      <c r="B1" s="47"/>
      <c r="C1" s="47"/>
      <c r="D1" s="47"/>
      <c r="E1" s="42"/>
      <c r="F1" s="29" t="s">
        <v>116</v>
      </c>
      <c r="G1" s="30" t="str">
        <f>TEXT(F1,"[$-FC19]ММ")</f>
        <v>10</v>
      </c>
      <c r="H1" s="30" t="str">
        <f>TEXT(F1,"[$-FC19]ДД.ММ.ГГГ \г")</f>
        <v>01.10.2022 г</v>
      </c>
      <c r="I1" s="30" t="str">
        <f>TEXT(F1,"[$-FC19]ГГГГ")</f>
        <v>2022</v>
      </c>
    </row>
    <row r="2" spans="1:9" ht="15.75" x14ac:dyDescent="0.25">
      <c r="A2" s="47" t="str">
        <f>CONCATENATE("доходов и расходов краевого бюджета за ",period," ",I1," года")</f>
        <v>доходов и расходов краевого бюджета за октябрь 2022 года</v>
      </c>
      <c r="B2" s="47"/>
      <c r="C2" s="47"/>
      <c r="D2" s="47"/>
      <c r="E2" s="42"/>
      <c r="F2" s="29" t="s">
        <v>115</v>
      </c>
      <c r="G2" s="30" t="str">
        <f>TEXT(F2,"[$-FC19]ДД ММММ ГГГ \г")</f>
        <v>31 октября 2022 г</v>
      </c>
      <c r="H2" s="30" t="str">
        <f>TEXT(F2,"[$-FC19]ДД.ММ.ГГГ \г")</f>
        <v>31.10.2022 г</v>
      </c>
      <c r="I2" s="31"/>
    </row>
    <row r="3" spans="1:9" x14ac:dyDescent="0.25">
      <c r="A3" s="1"/>
      <c r="B3" s="2"/>
      <c r="C3" s="2"/>
      <c r="D3" s="3"/>
      <c r="E3" s="3"/>
      <c r="F3" s="30">
        <f>EndDate+1</f>
        <v>44867</v>
      </c>
      <c r="G3" s="30" t="str">
        <f>TEXT(F3,"[$-FC19]ДД ММММ ГГГ \г")</f>
        <v>02 ноября 2022 г</v>
      </c>
      <c r="H3" s="30" t="str">
        <f>TEXT(F3,"[$-FC19]ДД.ММ.ГГГ \г")</f>
        <v>02.11.2022 г</v>
      </c>
      <c r="I3" s="30"/>
    </row>
    <row r="4" spans="1:9" x14ac:dyDescent="0.25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9" x14ac:dyDescent="0.25">
      <c r="A5" s="48" t="str">
        <f>CONCATENATE("Остаток средств на ",H1,"ода")</f>
        <v>Остаток средств на 01.10.2022 года</v>
      </c>
      <c r="B5" s="49"/>
      <c r="C5" s="49"/>
      <c r="D5" s="7">
        <v>3663615.6</v>
      </c>
      <c r="E5" s="43"/>
      <c r="F5" s="31"/>
      <c r="G5" s="30"/>
      <c r="H5" s="30"/>
      <c r="I5" s="30"/>
    </row>
    <row r="6" spans="1:9" x14ac:dyDescent="0.25">
      <c r="A6" s="50" t="s">
        <v>1</v>
      </c>
      <c r="B6" s="54"/>
      <c r="C6" s="54"/>
      <c r="D6" s="8"/>
      <c r="E6" s="44"/>
      <c r="F6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октябрь</v>
      </c>
      <c r="G6" s="30"/>
      <c r="H6" s="30"/>
      <c r="I6" s="30"/>
    </row>
    <row r="7" spans="1:9" x14ac:dyDescent="0.25">
      <c r="A7" s="50" t="s">
        <v>186</v>
      </c>
      <c r="B7" s="54"/>
      <c r="C7" s="54"/>
      <c r="D7" s="8">
        <v>2000000</v>
      </c>
      <c r="E7" s="44"/>
      <c r="F7" s="30"/>
      <c r="G7" s="30"/>
      <c r="H7" s="30"/>
      <c r="I7" s="30"/>
    </row>
    <row r="8" spans="1:9" x14ac:dyDescent="0.25">
      <c r="A8" s="50" t="s">
        <v>187</v>
      </c>
      <c r="B8" s="54"/>
      <c r="C8" s="54"/>
      <c r="D8" s="8">
        <v>2300000</v>
      </c>
      <c r="E8" s="44"/>
      <c r="F8" s="30"/>
      <c r="G8" s="30"/>
      <c r="H8" s="30"/>
      <c r="I8" s="30"/>
    </row>
    <row r="9" spans="1:9" x14ac:dyDescent="0.25">
      <c r="A9" s="55" t="s">
        <v>10</v>
      </c>
      <c r="B9" s="54"/>
      <c r="C9" s="54"/>
      <c r="D9" s="10">
        <v>8380078.9000000004</v>
      </c>
      <c r="E9" s="45"/>
      <c r="F9" s="30"/>
      <c r="G9" s="30"/>
      <c r="H9" s="30"/>
      <c r="I9" s="30"/>
    </row>
    <row r="10" spans="1:9" x14ac:dyDescent="0.25">
      <c r="A10" s="55" t="s">
        <v>11</v>
      </c>
      <c r="B10" s="54"/>
      <c r="C10" s="54"/>
      <c r="D10" s="10">
        <f>SUM(D11:D76)</f>
        <v>4698566.8000000007</v>
      </c>
      <c r="E10" s="45"/>
      <c r="F10" s="30" t="s">
        <v>34</v>
      </c>
    </row>
    <row r="11" spans="1:9" ht="30.75" customHeight="1" x14ac:dyDescent="0.25">
      <c r="A11" s="55" t="s">
        <v>118</v>
      </c>
      <c r="B11" s="54"/>
      <c r="C11" s="54"/>
      <c r="D11" s="10">
        <v>52532</v>
      </c>
      <c r="E11" s="45"/>
      <c r="F11" s="30"/>
    </row>
    <row r="12" spans="1:9" ht="31.5" customHeight="1" x14ac:dyDescent="0.25">
      <c r="A12" s="55" t="s">
        <v>119</v>
      </c>
      <c r="B12" s="54"/>
      <c r="C12" s="54"/>
      <c r="D12" s="10">
        <v>37208</v>
      </c>
      <c r="E12" s="45"/>
      <c r="F12" s="30"/>
    </row>
    <row r="13" spans="1:9" ht="17.25" customHeight="1" x14ac:dyDescent="0.25">
      <c r="A13" s="55" t="s">
        <v>120</v>
      </c>
      <c r="B13" s="54"/>
      <c r="C13" s="54"/>
      <c r="D13" s="10">
        <v>84010.4</v>
      </c>
      <c r="E13" s="45"/>
      <c r="F13" s="30"/>
    </row>
    <row r="14" spans="1:9" ht="30.75" customHeight="1" x14ac:dyDescent="0.25">
      <c r="A14" s="55" t="s">
        <v>121</v>
      </c>
      <c r="B14" s="54"/>
      <c r="C14" s="54"/>
      <c r="D14" s="10">
        <v>69.5</v>
      </c>
      <c r="E14" s="45"/>
      <c r="F14" s="30"/>
    </row>
    <row r="15" spans="1:9" ht="50.25" customHeight="1" x14ac:dyDescent="0.25">
      <c r="A15" s="55" t="s">
        <v>122</v>
      </c>
      <c r="B15" s="54"/>
      <c r="C15" s="54"/>
      <c r="D15" s="10">
        <v>5653.9</v>
      </c>
      <c r="E15" s="45"/>
      <c r="F15" s="30"/>
    </row>
    <row r="16" spans="1:9" ht="34.5" customHeight="1" x14ac:dyDescent="0.25">
      <c r="A16" s="55" t="s">
        <v>123</v>
      </c>
      <c r="B16" s="54"/>
      <c r="C16" s="54"/>
      <c r="D16" s="10">
        <v>56913.3</v>
      </c>
      <c r="E16" s="45"/>
      <c r="F16" s="30"/>
    </row>
    <row r="17" spans="1:6" ht="33.75" customHeight="1" x14ac:dyDescent="0.25">
      <c r="A17" s="55" t="s">
        <v>124</v>
      </c>
      <c r="B17" s="54"/>
      <c r="C17" s="54"/>
      <c r="D17" s="10">
        <v>9863.4</v>
      </c>
      <c r="E17" s="45"/>
      <c r="F17" s="30"/>
    </row>
    <row r="18" spans="1:6" ht="60.75" customHeight="1" x14ac:dyDescent="0.25">
      <c r="A18" s="55" t="s">
        <v>125</v>
      </c>
      <c r="B18" s="54"/>
      <c r="C18" s="54"/>
      <c r="D18" s="10">
        <v>2850</v>
      </c>
      <c r="E18" s="45"/>
      <c r="F18" s="30"/>
    </row>
    <row r="19" spans="1:6" ht="23.25" customHeight="1" x14ac:dyDescent="0.25">
      <c r="A19" s="55" t="s">
        <v>126</v>
      </c>
      <c r="B19" s="54"/>
      <c r="C19" s="54"/>
      <c r="D19" s="10">
        <v>5053.8999999999996</v>
      </c>
      <c r="E19" s="45"/>
      <c r="F19" s="30"/>
    </row>
    <row r="20" spans="1:6" ht="46.5" customHeight="1" x14ac:dyDescent="0.25">
      <c r="A20" s="55" t="s">
        <v>127</v>
      </c>
      <c r="B20" s="54"/>
      <c r="C20" s="54"/>
      <c r="D20" s="10">
        <v>1564.3</v>
      </c>
      <c r="E20" s="45"/>
      <c r="F20" s="30"/>
    </row>
    <row r="21" spans="1:6" ht="18.75" customHeight="1" x14ac:dyDescent="0.25">
      <c r="A21" s="55" t="s">
        <v>128</v>
      </c>
      <c r="B21" s="54"/>
      <c r="C21" s="54"/>
      <c r="D21" s="10">
        <v>235.8</v>
      </c>
      <c r="E21" s="45"/>
      <c r="F21" s="30"/>
    </row>
    <row r="22" spans="1:6" ht="32.25" customHeight="1" x14ac:dyDescent="0.25">
      <c r="A22" s="55" t="s">
        <v>129</v>
      </c>
      <c r="B22" s="54"/>
      <c r="C22" s="54"/>
      <c r="D22" s="10">
        <v>655</v>
      </c>
      <c r="E22" s="45"/>
      <c r="F22" s="30"/>
    </row>
    <row r="23" spans="1:6" ht="17.25" customHeight="1" x14ac:dyDescent="0.25">
      <c r="A23" s="55" t="s">
        <v>130</v>
      </c>
      <c r="B23" s="54"/>
      <c r="C23" s="54"/>
      <c r="D23" s="10">
        <v>1038.3</v>
      </c>
      <c r="E23" s="45"/>
      <c r="F23" s="30"/>
    </row>
    <row r="24" spans="1:6" ht="16.5" customHeight="1" x14ac:dyDescent="0.25">
      <c r="A24" s="55" t="s">
        <v>131</v>
      </c>
      <c r="B24" s="54"/>
      <c r="C24" s="54"/>
      <c r="D24" s="10">
        <v>70.2</v>
      </c>
      <c r="E24" s="45"/>
      <c r="F24" s="30"/>
    </row>
    <row r="25" spans="1:6" ht="18" customHeight="1" x14ac:dyDescent="0.25">
      <c r="A25" s="55" t="s">
        <v>132</v>
      </c>
      <c r="B25" s="54"/>
      <c r="C25" s="54"/>
      <c r="D25" s="10">
        <v>4502.2</v>
      </c>
      <c r="E25" s="45"/>
      <c r="F25" s="30"/>
    </row>
    <row r="26" spans="1:6" ht="32.25" customHeight="1" x14ac:dyDescent="0.25">
      <c r="A26" s="55" t="s">
        <v>133</v>
      </c>
      <c r="B26" s="54"/>
      <c r="C26" s="54"/>
      <c r="D26" s="10">
        <v>141115.4</v>
      </c>
      <c r="E26" s="45"/>
      <c r="F26" s="30"/>
    </row>
    <row r="27" spans="1:6" ht="32.25" customHeight="1" x14ac:dyDescent="0.25">
      <c r="A27" s="55" t="s">
        <v>134</v>
      </c>
      <c r="B27" s="54"/>
      <c r="C27" s="54"/>
      <c r="D27" s="10">
        <v>22529.8</v>
      </c>
      <c r="E27" s="45"/>
      <c r="F27" s="30"/>
    </row>
    <row r="28" spans="1:6" ht="32.25" customHeight="1" x14ac:dyDescent="0.25">
      <c r="A28" s="55" t="s">
        <v>135</v>
      </c>
      <c r="B28" s="54"/>
      <c r="C28" s="54"/>
      <c r="D28" s="10">
        <v>2706878.5</v>
      </c>
      <c r="E28" s="45"/>
      <c r="F28" s="30"/>
    </row>
    <row r="29" spans="1:6" ht="18.75" customHeight="1" x14ac:dyDescent="0.25">
      <c r="A29" s="55" t="s">
        <v>136</v>
      </c>
      <c r="B29" s="54"/>
      <c r="C29" s="54"/>
      <c r="D29" s="10">
        <v>17256</v>
      </c>
      <c r="E29" s="45"/>
      <c r="F29" s="30"/>
    </row>
    <row r="30" spans="1:6" ht="32.25" customHeight="1" x14ac:dyDescent="0.25">
      <c r="A30" s="55" t="s">
        <v>137</v>
      </c>
      <c r="B30" s="54"/>
      <c r="C30" s="54"/>
      <c r="D30" s="10">
        <v>24435.3</v>
      </c>
      <c r="E30" s="45"/>
      <c r="F30" s="30"/>
    </row>
    <row r="31" spans="1:6" ht="45.75" customHeight="1" x14ac:dyDescent="0.25">
      <c r="A31" s="55" t="s">
        <v>138</v>
      </c>
      <c r="B31" s="54"/>
      <c r="C31" s="54"/>
      <c r="D31" s="10">
        <v>239.1</v>
      </c>
      <c r="E31" s="45"/>
      <c r="F31" s="30"/>
    </row>
    <row r="32" spans="1:6" ht="32.25" customHeight="1" x14ac:dyDescent="0.25">
      <c r="A32" s="55" t="s">
        <v>139</v>
      </c>
      <c r="B32" s="54"/>
      <c r="C32" s="54"/>
      <c r="D32" s="10">
        <v>7467.9</v>
      </c>
      <c r="E32" s="45"/>
      <c r="F32" s="30"/>
    </row>
    <row r="33" spans="1:6" ht="32.25" customHeight="1" x14ac:dyDescent="0.25">
      <c r="A33" s="55" t="s">
        <v>140</v>
      </c>
      <c r="B33" s="54"/>
      <c r="C33" s="54"/>
      <c r="D33" s="10">
        <v>117.1</v>
      </c>
      <c r="E33" s="45"/>
      <c r="F33" s="30"/>
    </row>
    <row r="34" spans="1:6" ht="32.25" customHeight="1" x14ac:dyDescent="0.25">
      <c r="A34" s="55" t="s">
        <v>141</v>
      </c>
      <c r="B34" s="54"/>
      <c r="C34" s="54"/>
      <c r="D34" s="10">
        <v>204.3</v>
      </c>
      <c r="E34" s="45"/>
      <c r="F34" s="30"/>
    </row>
    <row r="35" spans="1:6" ht="32.25" customHeight="1" x14ac:dyDescent="0.25">
      <c r="A35" s="55" t="s">
        <v>142</v>
      </c>
      <c r="B35" s="54"/>
      <c r="C35" s="54"/>
      <c r="D35" s="10">
        <v>989</v>
      </c>
      <c r="E35" s="45"/>
      <c r="F35" s="30"/>
    </row>
    <row r="36" spans="1:6" ht="32.25" customHeight="1" x14ac:dyDescent="0.25">
      <c r="A36" s="55" t="s">
        <v>143</v>
      </c>
      <c r="B36" s="54"/>
      <c r="C36" s="54"/>
      <c r="D36" s="10">
        <v>1657.7</v>
      </c>
      <c r="E36" s="45"/>
      <c r="F36" s="30"/>
    </row>
    <row r="37" spans="1:6" ht="19.5" customHeight="1" x14ac:dyDescent="0.25">
      <c r="A37" s="55" t="s">
        <v>144</v>
      </c>
      <c r="B37" s="54"/>
      <c r="C37" s="54"/>
      <c r="D37" s="10">
        <v>3806.8</v>
      </c>
      <c r="E37" s="45"/>
      <c r="F37" s="30"/>
    </row>
    <row r="38" spans="1:6" ht="32.25" customHeight="1" x14ac:dyDescent="0.25">
      <c r="A38" s="55" t="s">
        <v>145</v>
      </c>
      <c r="B38" s="54"/>
      <c r="C38" s="54"/>
      <c r="D38" s="10">
        <v>748.1</v>
      </c>
      <c r="E38" s="45"/>
      <c r="F38" s="30"/>
    </row>
    <row r="39" spans="1:6" ht="32.25" customHeight="1" x14ac:dyDescent="0.25">
      <c r="A39" s="55" t="s">
        <v>146</v>
      </c>
      <c r="B39" s="54"/>
      <c r="C39" s="54"/>
      <c r="D39" s="10">
        <v>200</v>
      </c>
      <c r="E39" s="45"/>
      <c r="F39" s="30"/>
    </row>
    <row r="40" spans="1:6" ht="32.25" customHeight="1" x14ac:dyDescent="0.25">
      <c r="A40" s="55" t="s">
        <v>147</v>
      </c>
      <c r="B40" s="54"/>
      <c r="C40" s="54"/>
      <c r="D40" s="10">
        <v>93155.8</v>
      </c>
      <c r="E40" s="45"/>
      <c r="F40" s="30"/>
    </row>
    <row r="41" spans="1:6" ht="32.25" customHeight="1" x14ac:dyDescent="0.25">
      <c r="A41" s="55" t="s">
        <v>148</v>
      </c>
      <c r="B41" s="54"/>
      <c r="C41" s="54"/>
      <c r="D41" s="10">
        <v>8816.7000000000007</v>
      </c>
      <c r="E41" s="45"/>
      <c r="F41" s="30"/>
    </row>
    <row r="42" spans="1:6" ht="32.25" customHeight="1" x14ac:dyDescent="0.25">
      <c r="A42" s="55" t="s">
        <v>149</v>
      </c>
      <c r="B42" s="54"/>
      <c r="C42" s="54"/>
      <c r="D42" s="10">
        <v>22569.200000000001</v>
      </c>
      <c r="E42" s="45"/>
      <c r="F42" s="30"/>
    </row>
    <row r="43" spans="1:6" ht="18" customHeight="1" x14ac:dyDescent="0.25">
      <c r="A43" s="55" t="s">
        <v>150</v>
      </c>
      <c r="B43" s="54"/>
      <c r="C43" s="54"/>
      <c r="D43" s="10">
        <v>3249.7</v>
      </c>
      <c r="E43" s="45"/>
      <c r="F43" s="30"/>
    </row>
    <row r="44" spans="1:6" ht="21" customHeight="1" x14ac:dyDescent="0.25">
      <c r="A44" s="55" t="s">
        <v>151</v>
      </c>
      <c r="B44" s="54"/>
      <c r="C44" s="54"/>
      <c r="D44" s="10">
        <v>446.3</v>
      </c>
      <c r="E44" s="45"/>
      <c r="F44" s="30"/>
    </row>
    <row r="45" spans="1:6" ht="18" customHeight="1" x14ac:dyDescent="0.25">
      <c r="A45" s="55" t="s">
        <v>152</v>
      </c>
      <c r="B45" s="54"/>
      <c r="C45" s="54"/>
      <c r="D45" s="10">
        <v>3697.1</v>
      </c>
      <c r="E45" s="45"/>
      <c r="F45" s="30"/>
    </row>
    <row r="46" spans="1:6" ht="49.5" customHeight="1" x14ac:dyDescent="0.25">
      <c r="A46" s="55" t="s">
        <v>153</v>
      </c>
      <c r="B46" s="54"/>
      <c r="C46" s="54"/>
      <c r="D46" s="10">
        <v>618.29999999999995</v>
      </c>
      <c r="E46" s="45"/>
      <c r="F46" s="30"/>
    </row>
    <row r="47" spans="1:6" ht="32.25" customHeight="1" x14ac:dyDescent="0.25">
      <c r="A47" s="55" t="s">
        <v>154</v>
      </c>
      <c r="B47" s="54"/>
      <c r="C47" s="54"/>
      <c r="D47" s="10">
        <v>25747.8</v>
      </c>
      <c r="E47" s="45"/>
      <c r="F47" s="30"/>
    </row>
    <row r="48" spans="1:6" ht="32.25" customHeight="1" x14ac:dyDescent="0.25">
      <c r="A48" s="55" t="s">
        <v>155</v>
      </c>
      <c r="B48" s="54"/>
      <c r="C48" s="54"/>
      <c r="D48" s="10">
        <v>8111</v>
      </c>
      <c r="E48" s="45"/>
      <c r="F48" s="30"/>
    </row>
    <row r="49" spans="1:6" ht="50.25" customHeight="1" x14ac:dyDescent="0.25">
      <c r="A49" s="55" t="s">
        <v>156</v>
      </c>
      <c r="B49" s="54"/>
      <c r="C49" s="54"/>
      <c r="D49" s="10">
        <v>1136.3</v>
      </c>
      <c r="E49" s="45"/>
      <c r="F49" s="30"/>
    </row>
    <row r="50" spans="1:6" ht="34.5" customHeight="1" x14ac:dyDescent="0.25">
      <c r="A50" s="55" t="s">
        <v>157</v>
      </c>
      <c r="B50" s="54"/>
      <c r="C50" s="54"/>
      <c r="D50" s="10">
        <v>18227.2</v>
      </c>
      <c r="E50" s="45"/>
      <c r="F50" s="30"/>
    </row>
    <row r="51" spans="1:6" ht="32.25" customHeight="1" x14ac:dyDescent="0.25">
      <c r="A51" s="55" t="s">
        <v>158</v>
      </c>
      <c r="B51" s="54"/>
      <c r="C51" s="54"/>
      <c r="D51" s="10">
        <v>3238.1</v>
      </c>
      <c r="E51" s="45"/>
      <c r="F51" s="30"/>
    </row>
    <row r="52" spans="1:6" ht="32.25" customHeight="1" x14ac:dyDescent="0.25">
      <c r="A52" s="55" t="s">
        <v>159</v>
      </c>
      <c r="B52" s="54"/>
      <c r="C52" s="54"/>
      <c r="D52" s="10">
        <v>10642.7</v>
      </c>
      <c r="E52" s="45"/>
      <c r="F52" s="30"/>
    </row>
    <row r="53" spans="1:6" ht="32.25" customHeight="1" x14ac:dyDescent="0.25">
      <c r="A53" s="55" t="s">
        <v>160</v>
      </c>
      <c r="B53" s="54"/>
      <c r="C53" s="54"/>
      <c r="D53" s="10">
        <v>47.5</v>
      </c>
      <c r="E53" s="45"/>
      <c r="F53" s="30"/>
    </row>
    <row r="54" spans="1:6" ht="23.25" customHeight="1" x14ac:dyDescent="0.25">
      <c r="A54" s="55" t="s">
        <v>161</v>
      </c>
      <c r="B54" s="54"/>
      <c r="C54" s="54"/>
      <c r="D54" s="10">
        <v>4691</v>
      </c>
      <c r="E54" s="45"/>
      <c r="F54" s="30"/>
    </row>
    <row r="55" spans="1:6" ht="51.75" customHeight="1" x14ac:dyDescent="0.25">
      <c r="A55" s="55" t="s">
        <v>162</v>
      </c>
      <c r="B55" s="54"/>
      <c r="C55" s="54"/>
      <c r="D55" s="10">
        <v>12162.7</v>
      </c>
      <c r="E55" s="45"/>
      <c r="F55" s="30"/>
    </row>
    <row r="56" spans="1:6" ht="22.5" customHeight="1" x14ac:dyDescent="0.25">
      <c r="A56" s="55" t="s">
        <v>163</v>
      </c>
      <c r="B56" s="54"/>
      <c r="C56" s="54"/>
      <c r="D56" s="10">
        <v>2.5</v>
      </c>
      <c r="E56" s="45"/>
      <c r="F56" s="30"/>
    </row>
    <row r="57" spans="1:6" ht="63" customHeight="1" x14ac:dyDescent="0.25">
      <c r="A57" s="55" t="s">
        <v>164</v>
      </c>
      <c r="B57" s="54"/>
      <c r="C57" s="54"/>
      <c r="D57" s="10">
        <v>4709.2</v>
      </c>
      <c r="E57" s="45"/>
      <c r="F57" s="30"/>
    </row>
    <row r="58" spans="1:6" ht="17.25" customHeight="1" x14ac:dyDescent="0.25">
      <c r="A58" s="55" t="s">
        <v>165</v>
      </c>
      <c r="B58" s="54"/>
      <c r="C58" s="54"/>
      <c r="D58" s="10">
        <v>61936.5</v>
      </c>
      <c r="E58" s="45"/>
      <c r="F58" s="30"/>
    </row>
    <row r="59" spans="1:6" ht="17.25" customHeight="1" x14ac:dyDescent="0.25">
      <c r="A59" s="55" t="s">
        <v>166</v>
      </c>
      <c r="B59" s="54"/>
      <c r="C59" s="54"/>
      <c r="D59" s="10">
        <v>4700.1000000000004</v>
      </c>
      <c r="E59" s="45"/>
      <c r="F59" s="30"/>
    </row>
    <row r="60" spans="1:6" ht="32.25" customHeight="1" x14ac:dyDescent="0.25">
      <c r="A60" s="55" t="s">
        <v>167</v>
      </c>
      <c r="B60" s="54"/>
      <c r="C60" s="54"/>
      <c r="D60" s="10">
        <v>141.5</v>
      </c>
      <c r="E60" s="45"/>
      <c r="F60" s="30"/>
    </row>
    <row r="61" spans="1:6" ht="32.25" customHeight="1" x14ac:dyDescent="0.25">
      <c r="A61" s="55" t="s">
        <v>168</v>
      </c>
      <c r="B61" s="54"/>
      <c r="C61" s="54"/>
      <c r="D61" s="10">
        <v>827.3</v>
      </c>
      <c r="E61" s="45"/>
      <c r="F61" s="30"/>
    </row>
    <row r="62" spans="1:6" ht="32.25" customHeight="1" x14ac:dyDescent="0.25">
      <c r="A62" s="55" t="s">
        <v>169</v>
      </c>
      <c r="B62" s="54"/>
      <c r="C62" s="54"/>
      <c r="D62" s="10">
        <v>3360.1</v>
      </c>
      <c r="E62" s="45"/>
      <c r="F62" s="30"/>
    </row>
    <row r="63" spans="1:6" ht="32.25" customHeight="1" x14ac:dyDescent="0.25">
      <c r="A63" s="55" t="s">
        <v>170</v>
      </c>
      <c r="B63" s="54"/>
      <c r="C63" s="54"/>
      <c r="D63" s="10">
        <v>75492</v>
      </c>
      <c r="E63" s="45"/>
      <c r="F63" s="30"/>
    </row>
    <row r="64" spans="1:6" ht="32.25" customHeight="1" x14ac:dyDescent="0.25">
      <c r="A64" s="55" t="s">
        <v>171</v>
      </c>
      <c r="B64" s="54"/>
      <c r="C64" s="54"/>
      <c r="D64" s="10">
        <v>6647.6</v>
      </c>
      <c r="E64" s="45"/>
      <c r="F64" s="30"/>
    </row>
    <row r="65" spans="1:6" ht="32.25" customHeight="1" x14ac:dyDescent="0.25">
      <c r="A65" s="55" t="s">
        <v>172</v>
      </c>
      <c r="B65" s="54"/>
      <c r="C65" s="54"/>
      <c r="D65" s="10">
        <v>34063.199999999997</v>
      </c>
      <c r="E65" s="45"/>
      <c r="F65" s="30"/>
    </row>
    <row r="66" spans="1:6" ht="32.25" customHeight="1" x14ac:dyDescent="0.25">
      <c r="A66" s="55" t="s">
        <v>173</v>
      </c>
      <c r="B66" s="54"/>
      <c r="C66" s="54"/>
      <c r="D66" s="10">
        <v>2420</v>
      </c>
      <c r="E66" s="45"/>
      <c r="F66" s="30"/>
    </row>
    <row r="67" spans="1:6" ht="21" customHeight="1" x14ac:dyDescent="0.25">
      <c r="A67" s="55" t="s">
        <v>174</v>
      </c>
      <c r="B67" s="54"/>
      <c r="C67" s="54"/>
      <c r="D67" s="10">
        <v>2801.8</v>
      </c>
      <c r="E67" s="45"/>
      <c r="F67" s="30"/>
    </row>
    <row r="68" spans="1:6" ht="48" customHeight="1" x14ac:dyDescent="0.25">
      <c r="A68" s="55" t="s">
        <v>175</v>
      </c>
      <c r="B68" s="54"/>
      <c r="C68" s="54"/>
      <c r="D68" s="10">
        <v>29995.4</v>
      </c>
      <c r="E68" s="45"/>
      <c r="F68" s="30"/>
    </row>
    <row r="69" spans="1:6" ht="32.25" customHeight="1" x14ac:dyDescent="0.25">
      <c r="A69" s="55" t="s">
        <v>176</v>
      </c>
      <c r="B69" s="54"/>
      <c r="C69" s="54"/>
      <c r="D69" s="10">
        <v>1957.6</v>
      </c>
      <c r="E69" s="45"/>
      <c r="F69" s="30"/>
    </row>
    <row r="70" spans="1:6" ht="48" customHeight="1" x14ac:dyDescent="0.25">
      <c r="A70" s="55" t="s">
        <v>177</v>
      </c>
      <c r="B70" s="54"/>
      <c r="C70" s="54"/>
      <c r="D70" s="10">
        <v>101859.1</v>
      </c>
      <c r="E70" s="45"/>
      <c r="F70" s="30"/>
    </row>
    <row r="71" spans="1:6" ht="35.25" customHeight="1" x14ac:dyDescent="0.25">
      <c r="A71" s="55" t="s">
        <v>178</v>
      </c>
      <c r="B71" s="54"/>
      <c r="C71" s="54"/>
      <c r="D71" s="10">
        <v>67467.3</v>
      </c>
      <c r="E71" s="45"/>
      <c r="F71" s="30"/>
    </row>
    <row r="72" spans="1:6" ht="47.25" customHeight="1" x14ac:dyDescent="0.25">
      <c r="A72" s="55" t="s">
        <v>179</v>
      </c>
      <c r="B72" s="54"/>
      <c r="C72" s="54"/>
      <c r="D72" s="10">
        <v>665.2</v>
      </c>
      <c r="E72" s="45"/>
      <c r="F72" s="30"/>
    </row>
    <row r="73" spans="1:6" ht="30.75" customHeight="1" x14ac:dyDescent="0.25">
      <c r="A73" s="55" t="s">
        <v>180</v>
      </c>
      <c r="B73" s="54"/>
      <c r="C73" s="54"/>
      <c r="D73" s="10">
        <v>1709.1</v>
      </c>
      <c r="E73" s="45"/>
      <c r="F73" s="30"/>
    </row>
    <row r="74" spans="1:6" ht="63" customHeight="1" x14ac:dyDescent="0.25">
      <c r="A74" s="55" t="s">
        <v>181</v>
      </c>
      <c r="B74" s="54"/>
      <c r="C74" s="54"/>
      <c r="D74" s="10">
        <v>90957.7</v>
      </c>
      <c r="E74" s="45"/>
      <c r="F74" s="30"/>
    </row>
    <row r="75" spans="1:6" x14ac:dyDescent="0.25">
      <c r="A75" s="55" t="s">
        <v>182</v>
      </c>
      <c r="B75" s="54"/>
      <c r="C75" s="54"/>
      <c r="D75" s="10">
        <v>157.80000000000001</v>
      </c>
      <c r="E75" s="45"/>
      <c r="F75" s="30"/>
    </row>
    <row r="76" spans="1:6" x14ac:dyDescent="0.25">
      <c r="A76" s="55" t="s">
        <v>183</v>
      </c>
      <c r="B76" s="54"/>
      <c r="C76" s="54"/>
      <c r="D76" s="10">
        <v>800273.2</v>
      </c>
      <c r="E76" s="45"/>
      <c r="F76" s="30"/>
    </row>
    <row r="77" spans="1:6" x14ac:dyDescent="0.25">
      <c r="A77" s="60" t="s">
        <v>12</v>
      </c>
      <c r="B77" s="61"/>
      <c r="C77" s="62"/>
      <c r="D77" s="66">
        <v>11287737.1</v>
      </c>
      <c r="E77" s="45"/>
      <c r="F77" s="30" t="s">
        <v>35</v>
      </c>
    </row>
    <row r="78" spans="1:6" x14ac:dyDescent="0.25">
      <c r="A78" s="60" t="s">
        <v>13</v>
      </c>
      <c r="B78" s="61"/>
      <c r="C78" s="62"/>
      <c r="D78" s="66">
        <f>B122+'Муниципальные районы'!P48</f>
        <v>10514319.274350001</v>
      </c>
      <c r="E78" s="45"/>
    </row>
    <row r="79" spans="1:6" x14ac:dyDescent="0.25">
      <c r="A79" s="63" t="s">
        <v>117</v>
      </c>
      <c r="B79" s="64"/>
      <c r="C79" s="65"/>
      <c r="D79" s="9">
        <f>D83-D82</f>
        <v>4137033.3999999994</v>
      </c>
      <c r="E79" s="23"/>
    </row>
    <row r="80" spans="1:6" x14ac:dyDescent="0.25">
      <c r="A80" s="56" t="s">
        <v>14</v>
      </c>
      <c r="B80" s="57"/>
      <c r="C80" s="58"/>
      <c r="D80" s="9"/>
      <c r="E80" s="23"/>
    </row>
    <row r="81" spans="1:5" x14ac:dyDescent="0.25">
      <c r="A81" s="56" t="s">
        <v>15</v>
      </c>
      <c r="B81" s="57"/>
      <c r="C81" s="58"/>
      <c r="D81" s="9">
        <v>791775.3</v>
      </c>
      <c r="E81" s="23"/>
    </row>
    <row r="82" spans="1:5" ht="80.25" customHeight="1" x14ac:dyDescent="0.25">
      <c r="A82" s="56" t="s">
        <v>184</v>
      </c>
      <c r="B82" s="57"/>
      <c r="C82" s="58"/>
      <c r="D82" s="67">
        <v>2610709.2000000002</v>
      </c>
      <c r="E82" s="23"/>
    </row>
    <row r="83" spans="1:5" ht="19.5" customHeight="1" x14ac:dyDescent="0.25">
      <c r="A83" s="63" t="s">
        <v>185</v>
      </c>
      <c r="B83" s="64"/>
      <c r="C83" s="65"/>
      <c r="D83" s="9">
        <v>6747742.5999999996</v>
      </c>
      <c r="E83" s="23"/>
    </row>
    <row r="84" spans="1:5" x14ac:dyDescent="0.25">
      <c r="A84" s="24"/>
      <c r="B84" s="25"/>
      <c r="C84" s="25"/>
      <c r="D84" s="23"/>
      <c r="E84" s="23"/>
    </row>
    <row r="85" spans="1:5" x14ac:dyDescent="0.25">
      <c r="A85" s="26" t="s">
        <v>16</v>
      </c>
      <c r="B85" s="11"/>
      <c r="C85" s="11"/>
      <c r="D85" s="12"/>
      <c r="E85" s="12"/>
    </row>
    <row r="86" spans="1:5" x14ac:dyDescent="0.25">
      <c r="A86" s="51" t="s">
        <v>17</v>
      </c>
      <c r="B86" s="53" t="s">
        <v>2</v>
      </c>
      <c r="C86" s="59" t="s">
        <v>3</v>
      </c>
      <c r="D86" s="59"/>
      <c r="E86" s="59"/>
    </row>
    <row r="87" spans="1:5" ht="90" customHeight="1" x14ac:dyDescent="0.25">
      <c r="A87" s="52"/>
      <c r="B87" s="53"/>
      <c r="C87" s="46" t="s">
        <v>4</v>
      </c>
      <c r="D87" s="46" t="s">
        <v>5</v>
      </c>
      <c r="E87" s="27" t="s">
        <v>33</v>
      </c>
    </row>
    <row r="88" spans="1:5" x14ac:dyDescent="0.25">
      <c r="A88" s="13" t="s">
        <v>81</v>
      </c>
      <c r="B88" s="38">
        <v>19825.873899999999</v>
      </c>
      <c r="C88" s="38">
        <v>10815.2076</v>
      </c>
      <c r="D88" s="38">
        <v>2514.5895</v>
      </c>
      <c r="E88" s="38">
        <v>626.95998999999995</v>
      </c>
    </row>
    <row r="89" spans="1:5" x14ac:dyDescent="0.25">
      <c r="A89" s="13" t="s">
        <v>82</v>
      </c>
      <c r="B89" s="38">
        <v>2356.22849</v>
      </c>
      <c r="C89" s="38">
        <v>2028.60221</v>
      </c>
      <c r="D89" s="38">
        <v>11.740640000000001</v>
      </c>
      <c r="E89" s="38"/>
    </row>
    <row r="90" spans="1:5" x14ac:dyDescent="0.25">
      <c r="A90" s="13" t="s">
        <v>83</v>
      </c>
      <c r="B90" s="38">
        <v>10493.53501</v>
      </c>
      <c r="C90" s="38">
        <v>6228.3433599999998</v>
      </c>
      <c r="D90" s="38">
        <v>1676.7836500000001</v>
      </c>
      <c r="E90" s="38"/>
    </row>
    <row r="91" spans="1:5" x14ac:dyDescent="0.25">
      <c r="A91" s="13" t="s">
        <v>84</v>
      </c>
      <c r="B91" s="38">
        <v>95877.647339999996</v>
      </c>
      <c r="C91" s="38">
        <v>14406.41869</v>
      </c>
      <c r="D91" s="38">
        <v>5296.2893700000004</v>
      </c>
      <c r="E91" s="38">
        <v>195.86799999999999</v>
      </c>
    </row>
    <row r="92" spans="1:5" ht="30" x14ac:dyDescent="0.25">
      <c r="A92" s="13" t="s">
        <v>85</v>
      </c>
      <c r="B92" s="38">
        <v>53866.526740000001</v>
      </c>
      <c r="C92" s="38">
        <v>4102.0415000000003</v>
      </c>
      <c r="D92" s="38">
        <v>1018.14667</v>
      </c>
      <c r="E92" s="38">
        <v>1543.2919999999999</v>
      </c>
    </row>
    <row r="93" spans="1:5" x14ac:dyDescent="0.25">
      <c r="A93" s="13" t="s">
        <v>86</v>
      </c>
      <c r="B93" s="38">
        <v>39293.494550000003</v>
      </c>
      <c r="C93" s="38">
        <v>6753.6035099999999</v>
      </c>
      <c r="D93" s="38">
        <v>1705.3866700000001</v>
      </c>
      <c r="E93" s="38"/>
    </row>
    <row r="94" spans="1:5" x14ac:dyDescent="0.25">
      <c r="A94" s="13" t="s">
        <v>87</v>
      </c>
      <c r="B94" s="38">
        <v>1678.19382</v>
      </c>
      <c r="C94" s="38">
        <v>1301.7219</v>
      </c>
      <c r="D94" s="38"/>
      <c r="E94" s="38"/>
    </row>
    <row r="95" spans="1:5" ht="30" x14ac:dyDescent="0.25">
      <c r="A95" s="13" t="s">
        <v>88</v>
      </c>
      <c r="B95" s="38">
        <v>2046950.0717</v>
      </c>
      <c r="C95" s="38">
        <v>5061.0332399999998</v>
      </c>
      <c r="D95" s="38">
        <v>1893.96821</v>
      </c>
      <c r="E95" s="38"/>
    </row>
    <row r="96" spans="1:5" x14ac:dyDescent="0.25">
      <c r="A96" s="13" t="s">
        <v>89</v>
      </c>
      <c r="B96" s="38">
        <v>56778.03443</v>
      </c>
      <c r="C96" s="38">
        <v>6944.5206799999996</v>
      </c>
      <c r="D96" s="38">
        <v>1621.64825</v>
      </c>
      <c r="E96" s="38">
        <v>44.650399999999998</v>
      </c>
    </row>
    <row r="97" spans="1:5" x14ac:dyDescent="0.25">
      <c r="A97" s="13" t="s">
        <v>90</v>
      </c>
      <c r="B97" s="38">
        <v>362122.51978999999</v>
      </c>
      <c r="C97" s="38">
        <v>12460.019850000001</v>
      </c>
      <c r="D97" s="38">
        <v>2839.2620700000002</v>
      </c>
      <c r="E97" s="38">
        <v>31831.206999999999</v>
      </c>
    </row>
    <row r="98" spans="1:5" x14ac:dyDescent="0.25">
      <c r="A98" s="13" t="s">
        <v>91</v>
      </c>
      <c r="B98" s="38">
        <v>303285.65402999998</v>
      </c>
      <c r="C98" s="38">
        <v>4953.4196000000002</v>
      </c>
      <c r="D98" s="38">
        <v>1254.72343</v>
      </c>
      <c r="E98" s="38">
        <v>416.63704000000001</v>
      </c>
    </row>
    <row r="99" spans="1:5" x14ac:dyDescent="0.25">
      <c r="A99" s="13" t="s">
        <v>92</v>
      </c>
      <c r="B99" s="38">
        <v>921988.19021999999</v>
      </c>
      <c r="C99" s="38">
        <v>17679.26138</v>
      </c>
      <c r="D99" s="38">
        <v>6184.50623</v>
      </c>
      <c r="E99" s="38">
        <v>291892.42327000003</v>
      </c>
    </row>
    <row r="100" spans="1:5" ht="30" x14ac:dyDescent="0.25">
      <c r="A100" s="13" t="s">
        <v>93</v>
      </c>
      <c r="B100" s="38">
        <v>1060611.2863799999</v>
      </c>
      <c r="C100" s="38">
        <v>18929.23414</v>
      </c>
      <c r="D100" s="38">
        <v>4154.54421</v>
      </c>
      <c r="E100" s="38">
        <v>792244.74592999998</v>
      </c>
    </row>
    <row r="101" spans="1:5" x14ac:dyDescent="0.25">
      <c r="A101" s="13" t="s">
        <v>94</v>
      </c>
      <c r="B101" s="38">
        <v>72098.560249999995</v>
      </c>
      <c r="C101" s="38">
        <v>902.73528999999996</v>
      </c>
      <c r="D101" s="38">
        <v>479.96731</v>
      </c>
      <c r="E101" s="38">
        <v>70.463359999999994</v>
      </c>
    </row>
    <row r="102" spans="1:5" x14ac:dyDescent="0.25">
      <c r="A102" s="13" t="s">
        <v>95</v>
      </c>
      <c r="B102" s="38">
        <v>93446.852859999999</v>
      </c>
      <c r="C102" s="38">
        <v>48069.261530000003</v>
      </c>
      <c r="D102" s="38">
        <v>14102.46139</v>
      </c>
      <c r="E102" s="38"/>
    </row>
    <row r="103" spans="1:5" x14ac:dyDescent="0.25">
      <c r="A103" s="13" t="s">
        <v>96</v>
      </c>
      <c r="B103" s="38">
        <v>65929.816709999999</v>
      </c>
      <c r="C103" s="38">
        <v>1370.5673400000001</v>
      </c>
      <c r="D103" s="38">
        <v>490.07405</v>
      </c>
      <c r="E103" s="38"/>
    </row>
    <row r="104" spans="1:5" ht="30" x14ac:dyDescent="0.25">
      <c r="A104" s="13" t="s">
        <v>97</v>
      </c>
      <c r="B104" s="38">
        <v>12610.858039999999</v>
      </c>
      <c r="C104" s="38">
        <v>3311.6576500000001</v>
      </c>
      <c r="D104" s="38">
        <v>881.35541999999998</v>
      </c>
      <c r="E104" s="38"/>
    </row>
    <row r="105" spans="1:5" x14ac:dyDescent="0.25">
      <c r="A105" s="13" t="s">
        <v>98</v>
      </c>
      <c r="B105" s="38">
        <v>44873.103109999996</v>
      </c>
      <c r="C105" s="38">
        <v>17593.934290000001</v>
      </c>
      <c r="D105" s="38">
        <v>5420.5988500000003</v>
      </c>
      <c r="E105" s="38">
        <v>12037.97827</v>
      </c>
    </row>
    <row r="106" spans="1:5" x14ac:dyDescent="0.25">
      <c r="A106" s="13" t="s">
        <v>99</v>
      </c>
      <c r="B106" s="38">
        <v>20543.96629</v>
      </c>
      <c r="C106" s="38">
        <v>940.33295999999996</v>
      </c>
      <c r="D106" s="38">
        <v>239.45107999999999</v>
      </c>
      <c r="E106" s="38">
        <v>3.83982</v>
      </c>
    </row>
    <row r="107" spans="1:5" x14ac:dyDescent="0.25">
      <c r="A107" s="13" t="s">
        <v>100</v>
      </c>
      <c r="B107" s="38">
        <v>3246474.0299900002</v>
      </c>
      <c r="C107" s="38">
        <v>5843.3525499999996</v>
      </c>
      <c r="D107" s="38">
        <v>1590.89697</v>
      </c>
      <c r="E107" s="38"/>
    </row>
    <row r="108" spans="1:5" ht="30" x14ac:dyDescent="0.25">
      <c r="A108" s="13" t="s">
        <v>101</v>
      </c>
      <c r="B108" s="38">
        <v>25292.626240000001</v>
      </c>
      <c r="C108" s="38">
        <v>13296.372600000001</v>
      </c>
      <c r="D108" s="38">
        <v>3673.8496700000001</v>
      </c>
      <c r="E108" s="38">
        <v>272.51296000000002</v>
      </c>
    </row>
    <row r="109" spans="1:5" x14ac:dyDescent="0.25">
      <c r="A109" s="13" t="s">
        <v>102</v>
      </c>
      <c r="B109" s="38">
        <v>3045.40191</v>
      </c>
      <c r="C109" s="38">
        <v>2086.6689000000001</v>
      </c>
      <c r="D109" s="38">
        <v>665.38247999999999</v>
      </c>
      <c r="E109" s="38"/>
    </row>
    <row r="110" spans="1:5" x14ac:dyDescent="0.25">
      <c r="A110" s="13" t="s">
        <v>103</v>
      </c>
      <c r="B110" s="38">
        <v>2312.13789</v>
      </c>
      <c r="C110" s="38">
        <v>1698.7479499999999</v>
      </c>
      <c r="D110" s="38">
        <v>448.60655000000003</v>
      </c>
      <c r="E110" s="38"/>
    </row>
    <row r="111" spans="1:5" x14ac:dyDescent="0.25">
      <c r="A111" s="13" t="s">
        <v>104</v>
      </c>
      <c r="B111" s="38">
        <v>2638.3146400000001</v>
      </c>
      <c r="C111" s="38">
        <v>2038.65759</v>
      </c>
      <c r="D111" s="38">
        <v>535.98123999999996</v>
      </c>
      <c r="E111" s="38"/>
    </row>
    <row r="112" spans="1:5" x14ac:dyDescent="0.25">
      <c r="A112" s="13" t="s">
        <v>105</v>
      </c>
      <c r="B112" s="38">
        <v>4142.0042999999996</v>
      </c>
      <c r="C112" s="38">
        <v>3237.69994</v>
      </c>
      <c r="D112" s="38">
        <v>787.76535000000001</v>
      </c>
      <c r="E112" s="38"/>
    </row>
    <row r="113" spans="1:5" x14ac:dyDescent="0.25">
      <c r="A113" s="13" t="s">
        <v>106</v>
      </c>
      <c r="B113" s="38">
        <v>-192707.28903000001</v>
      </c>
      <c r="C113" s="38">
        <v>17649.025580000001</v>
      </c>
      <c r="D113" s="38">
        <v>6283.8845700000002</v>
      </c>
      <c r="E113" s="38"/>
    </row>
    <row r="114" spans="1:5" ht="30" x14ac:dyDescent="0.25">
      <c r="A114" s="13" t="s">
        <v>107</v>
      </c>
      <c r="B114" s="38">
        <v>529.18344999999999</v>
      </c>
      <c r="C114" s="38">
        <v>383.67703999999998</v>
      </c>
      <c r="D114" s="38">
        <v>77.006410000000002</v>
      </c>
      <c r="E114" s="38"/>
    </row>
    <row r="115" spans="1:5" x14ac:dyDescent="0.25">
      <c r="A115" s="13" t="s">
        <v>108</v>
      </c>
      <c r="B115" s="38">
        <v>98437.196309999999</v>
      </c>
      <c r="C115" s="38">
        <v>520.70699999999999</v>
      </c>
      <c r="D115" s="38">
        <v>418.46181000000001</v>
      </c>
      <c r="E115" s="38">
        <v>131.172</v>
      </c>
    </row>
    <row r="116" spans="1:5" x14ac:dyDescent="0.25">
      <c r="A116" s="13" t="s">
        <v>109</v>
      </c>
      <c r="B116" s="38">
        <v>32929.815069999997</v>
      </c>
      <c r="C116" s="38">
        <v>11009.731900000001</v>
      </c>
      <c r="D116" s="38">
        <v>3727.4864200000002</v>
      </c>
      <c r="E116" s="38">
        <v>2.4446400000000001</v>
      </c>
    </row>
    <row r="117" spans="1:5" x14ac:dyDescent="0.25">
      <c r="A117" s="13" t="s">
        <v>110</v>
      </c>
      <c r="B117" s="38">
        <v>47279.808720000001</v>
      </c>
      <c r="C117" s="38">
        <v>650.24733000000003</v>
      </c>
      <c r="D117" s="38">
        <v>228.52582000000001</v>
      </c>
      <c r="E117" s="38"/>
    </row>
    <row r="118" spans="1:5" x14ac:dyDescent="0.25">
      <c r="A118" s="13" t="s">
        <v>111</v>
      </c>
      <c r="B118" s="38">
        <v>698.77062000000001</v>
      </c>
      <c r="C118" s="38">
        <v>408.33026000000001</v>
      </c>
      <c r="D118" s="38">
        <v>90.095299999999995</v>
      </c>
      <c r="E118" s="38"/>
    </row>
    <row r="119" spans="1:5" ht="30" x14ac:dyDescent="0.25">
      <c r="A119" s="13" t="s">
        <v>112</v>
      </c>
      <c r="B119" s="38">
        <v>7625.3448799999996</v>
      </c>
      <c r="C119" s="38">
        <v>5511.8002200000001</v>
      </c>
      <c r="D119" s="38">
        <v>1489.25443</v>
      </c>
      <c r="E119" s="38">
        <v>64.190280000000001</v>
      </c>
    </row>
    <row r="120" spans="1:5" ht="30" x14ac:dyDescent="0.25">
      <c r="A120" s="13" t="s">
        <v>113</v>
      </c>
      <c r="B120" s="38">
        <v>4182.9372300000005</v>
      </c>
      <c r="C120" s="38">
        <v>1821.5697600000001</v>
      </c>
      <c r="D120" s="38">
        <v>556.21644000000003</v>
      </c>
      <c r="E120" s="38"/>
    </row>
    <row r="121" spans="1:5" ht="30" x14ac:dyDescent="0.25">
      <c r="A121" s="13" t="s">
        <v>114</v>
      </c>
      <c r="B121" s="38">
        <v>17135.821100000001</v>
      </c>
      <c r="C121" s="38">
        <v>3926.2792100000001</v>
      </c>
      <c r="D121" s="38">
        <v>995.80574000000001</v>
      </c>
      <c r="E121" s="38">
        <v>759.07455000000004</v>
      </c>
    </row>
    <row r="122" spans="1:5" x14ac:dyDescent="0.25">
      <c r="A122" s="28" t="s">
        <v>2</v>
      </c>
      <c r="B122" s="39">
        <v>8584646.5169799998</v>
      </c>
      <c r="C122" s="39">
        <v>253934.78455000001</v>
      </c>
      <c r="D122" s="39">
        <v>73354.716199999995</v>
      </c>
      <c r="E122" s="39">
        <v>1132137.45951</v>
      </c>
    </row>
  </sheetData>
  <mergeCells count="84">
    <mergeCell ref="A82:C82"/>
    <mergeCell ref="A83:C83"/>
    <mergeCell ref="A7:C7"/>
    <mergeCell ref="A8:C8"/>
    <mergeCell ref="A72:C72"/>
    <mergeCell ref="A73:C73"/>
    <mergeCell ref="A74:C74"/>
    <mergeCell ref="A75:C75"/>
    <mergeCell ref="A76:C76"/>
    <mergeCell ref="A67:C67"/>
    <mergeCell ref="A68:C68"/>
    <mergeCell ref="A69:C69"/>
    <mergeCell ref="A70:C70"/>
    <mergeCell ref="A71:C71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D1"/>
    <mergeCell ref="A2:D2"/>
    <mergeCell ref="A5:C5"/>
    <mergeCell ref="A79:C79"/>
    <mergeCell ref="A86:A87"/>
    <mergeCell ref="B86:B87"/>
    <mergeCell ref="A6:C6"/>
    <mergeCell ref="A9:C9"/>
    <mergeCell ref="A10:C10"/>
    <mergeCell ref="A77:C77"/>
    <mergeCell ref="A78:C78"/>
    <mergeCell ref="A80:C80"/>
    <mergeCell ref="A81:C81"/>
    <mergeCell ref="C86:E86"/>
    <mergeCell ref="A11:C11"/>
  </mergeCells>
  <pageMargins left="0.70866141732283472" right="0.70866141732283472" top="0.25" bottom="0.39" header="0.17" footer="0.23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topLeftCell="A46" zoomScaleNormal="100" zoomScaleSheetLayoutView="100" workbookViewId="0">
      <selection activeCell="A48" sqref="A48:T48"/>
    </sheetView>
  </sheetViews>
  <sheetFormatPr defaultRowHeight="15" x14ac:dyDescent="0.25"/>
  <cols>
    <col min="1" max="1" width="38.28515625" customWidth="1"/>
    <col min="2" max="2" width="13.140625" customWidth="1"/>
    <col min="3" max="3" width="14.140625" customWidth="1"/>
    <col min="4" max="4" width="13.85546875" customWidth="1"/>
    <col min="5" max="5" width="14.28515625" customWidth="1"/>
    <col min="6" max="6" width="13.7109375" customWidth="1"/>
    <col min="7" max="7" width="13.42578125" customWidth="1"/>
    <col min="8" max="8" width="14.28515625" customWidth="1"/>
    <col min="9" max="9" width="13.5703125" customWidth="1"/>
    <col min="10" max="10" width="13.42578125" customWidth="1"/>
    <col min="11" max="11" width="11" customWidth="1"/>
    <col min="12" max="12" width="13.85546875" customWidth="1"/>
    <col min="13" max="13" width="13.5703125" customWidth="1"/>
    <col min="14" max="15" width="13.28515625" customWidth="1"/>
    <col min="16" max="16" width="12.140625" customWidth="1"/>
  </cols>
  <sheetData>
    <row r="1" spans="1:20" s="18" customFormat="1" ht="15.75" x14ac:dyDescent="0.25">
      <c r="A1" s="21"/>
      <c r="C1" s="19" t="s">
        <v>8</v>
      </c>
    </row>
    <row r="2" spans="1:20" x14ac:dyDescent="0.25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1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5" x14ac:dyDescent="0.25">
      <c r="A4" s="35" t="s">
        <v>36</v>
      </c>
      <c r="B4" s="40"/>
      <c r="C4" s="40">
        <v>16655.330000000002</v>
      </c>
      <c r="D4" s="40">
        <v>25663.25</v>
      </c>
      <c r="E4" s="40">
        <v>1830</v>
      </c>
      <c r="F4" s="40">
        <v>464</v>
      </c>
      <c r="G4" s="40">
        <v>23227.083330000001</v>
      </c>
      <c r="H4" s="40">
        <v>3374.02</v>
      </c>
      <c r="I4" s="40">
        <v>5000</v>
      </c>
      <c r="J4" s="40">
        <v>10790.583329999999</v>
      </c>
      <c r="K4" s="40">
        <v>5413</v>
      </c>
      <c r="L4" s="40">
        <v>23146.083330000001</v>
      </c>
      <c r="M4" s="40">
        <v>231.16667000000001</v>
      </c>
      <c r="N4" s="40">
        <v>11602.833000000001</v>
      </c>
      <c r="O4" s="40">
        <v>15715.6</v>
      </c>
      <c r="P4" s="41">
        <v>143112.94966000001</v>
      </c>
      <c r="Q4" s="34"/>
      <c r="R4" s="34"/>
      <c r="S4" s="34"/>
      <c r="T4" s="34"/>
    </row>
    <row r="5" spans="1:20" ht="45" x14ac:dyDescent="0.25">
      <c r="A5" s="35" t="s">
        <v>37</v>
      </c>
      <c r="B5" s="40">
        <v>17249.637159999998</v>
      </c>
      <c r="C5" s="40">
        <v>9520.36</v>
      </c>
      <c r="D5" s="40">
        <v>1014</v>
      </c>
      <c r="E5" s="40">
        <v>3723.1439999999998</v>
      </c>
      <c r="F5" s="40"/>
      <c r="G5" s="40">
        <v>22881.761729999998</v>
      </c>
      <c r="H5" s="40">
        <v>15149.68</v>
      </c>
      <c r="I5" s="40"/>
      <c r="J5" s="40">
        <v>10426.1252</v>
      </c>
      <c r="K5" s="40">
        <v>9905.6036000000004</v>
      </c>
      <c r="L5" s="40"/>
      <c r="M5" s="40"/>
      <c r="N5" s="40">
        <v>4000</v>
      </c>
      <c r="O5" s="40">
        <v>7139.9</v>
      </c>
      <c r="P5" s="41">
        <v>101010.21169</v>
      </c>
      <c r="Q5" s="34"/>
      <c r="R5" s="34"/>
      <c r="S5" s="34"/>
      <c r="T5" s="34"/>
    </row>
    <row r="6" spans="1:20" ht="60" x14ac:dyDescent="0.25">
      <c r="A6" s="35" t="s">
        <v>38</v>
      </c>
      <c r="B6" s="40">
        <v>48330.057229999999</v>
      </c>
      <c r="C6" s="40">
        <v>38899.381000000001</v>
      </c>
      <c r="D6" s="40">
        <v>19600</v>
      </c>
      <c r="E6" s="40">
        <v>7000</v>
      </c>
      <c r="F6" s="40"/>
      <c r="G6" s="40">
        <v>16397.833330000001</v>
      </c>
      <c r="H6" s="40">
        <v>6128.3</v>
      </c>
      <c r="I6" s="40">
        <v>3600</v>
      </c>
      <c r="J6" s="40">
        <v>20897.055</v>
      </c>
      <c r="K6" s="40">
        <v>5250</v>
      </c>
      <c r="L6" s="40">
        <v>12338.25</v>
      </c>
      <c r="M6" s="40"/>
      <c r="N6" s="40">
        <v>4300</v>
      </c>
      <c r="O6" s="40"/>
      <c r="P6" s="41">
        <v>182740.87656</v>
      </c>
      <c r="Q6" s="34"/>
      <c r="R6" s="34"/>
      <c r="S6" s="34"/>
      <c r="T6" s="34"/>
    </row>
    <row r="7" spans="1:20" ht="135" x14ac:dyDescent="0.25">
      <c r="A7" s="35" t="s">
        <v>39</v>
      </c>
      <c r="B7" s="40">
        <v>94050.849799999996</v>
      </c>
      <c r="C7" s="40">
        <v>27528.179339999999</v>
      </c>
      <c r="D7" s="40">
        <v>271.5</v>
      </c>
      <c r="E7" s="40"/>
      <c r="F7" s="40"/>
      <c r="G7" s="40">
        <v>1078</v>
      </c>
      <c r="H7" s="40"/>
      <c r="I7" s="40"/>
      <c r="J7" s="40">
        <v>2591.5990000000002</v>
      </c>
      <c r="K7" s="40">
        <v>9073.8302399999993</v>
      </c>
      <c r="L7" s="40">
        <v>1000</v>
      </c>
      <c r="M7" s="40"/>
      <c r="N7" s="40">
        <v>103.3</v>
      </c>
      <c r="O7" s="40"/>
      <c r="P7" s="41">
        <v>135697.25838000001</v>
      </c>
      <c r="Q7" s="34"/>
      <c r="R7" s="34"/>
      <c r="S7" s="34"/>
      <c r="T7" s="34"/>
    </row>
    <row r="8" spans="1:20" ht="60" x14ac:dyDescent="0.25">
      <c r="A8" s="35" t="s">
        <v>40</v>
      </c>
      <c r="B8" s="40">
        <v>4000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>
        <v>4000</v>
      </c>
      <c r="Q8" s="34"/>
      <c r="R8" s="34"/>
      <c r="S8" s="34"/>
      <c r="T8" s="34"/>
    </row>
    <row r="9" spans="1:20" ht="105" x14ac:dyDescent="0.25">
      <c r="A9" s="35" t="s">
        <v>41</v>
      </c>
      <c r="B9" s="40">
        <v>468.137</v>
      </c>
      <c r="C9" s="40">
        <v>4.9000000000000004</v>
      </c>
      <c r="D9" s="40"/>
      <c r="E9" s="40">
        <v>26.8</v>
      </c>
      <c r="F9" s="40">
        <v>71.400000000000006</v>
      </c>
      <c r="G9" s="40">
        <v>41.166670000000003</v>
      </c>
      <c r="H9" s="40">
        <v>26.8</v>
      </c>
      <c r="I9" s="40"/>
      <c r="J9" s="40"/>
      <c r="K9" s="40">
        <v>20.241</v>
      </c>
      <c r="L9" s="40"/>
      <c r="M9" s="40"/>
      <c r="N9" s="40"/>
      <c r="O9" s="40"/>
      <c r="P9" s="41">
        <v>659.44466999999997</v>
      </c>
      <c r="Q9" s="34"/>
      <c r="R9" s="34"/>
      <c r="S9" s="34"/>
      <c r="T9" s="34"/>
    </row>
    <row r="10" spans="1:20" ht="90" x14ac:dyDescent="0.25">
      <c r="A10" s="35" t="s">
        <v>42</v>
      </c>
      <c r="B10" s="40"/>
      <c r="C10" s="40">
        <v>4485.83</v>
      </c>
      <c r="D10" s="40">
        <v>652.75</v>
      </c>
      <c r="E10" s="40">
        <v>473</v>
      </c>
      <c r="F10" s="40">
        <v>196.666</v>
      </c>
      <c r="G10" s="40">
        <v>655.41665999999998</v>
      </c>
      <c r="H10" s="40">
        <v>602.04999999999995</v>
      </c>
      <c r="I10" s="40"/>
      <c r="J10" s="40"/>
      <c r="K10" s="40"/>
      <c r="L10" s="40">
        <v>267.58332999999999</v>
      </c>
      <c r="M10" s="40">
        <v>252.33333999999999</v>
      </c>
      <c r="N10" s="40">
        <v>748</v>
      </c>
      <c r="O10" s="40">
        <v>172.8</v>
      </c>
      <c r="P10" s="41">
        <v>8506.4293300000008</v>
      </c>
      <c r="Q10" s="34"/>
      <c r="R10" s="34"/>
      <c r="S10" s="34"/>
      <c r="T10" s="34"/>
    </row>
    <row r="11" spans="1:20" ht="105" x14ac:dyDescent="0.25">
      <c r="A11" s="35" t="s">
        <v>43</v>
      </c>
      <c r="B11" s="40">
        <v>850</v>
      </c>
      <c r="C11" s="40">
        <v>263.87022999999999</v>
      </c>
      <c r="D11" s="40">
        <v>186.8</v>
      </c>
      <c r="E11" s="40">
        <v>101.9</v>
      </c>
      <c r="F11" s="40">
        <v>87.3</v>
      </c>
      <c r="G11" s="40">
        <v>93.415999999999997</v>
      </c>
      <c r="H11" s="40">
        <v>65</v>
      </c>
      <c r="I11" s="40">
        <v>45.2</v>
      </c>
      <c r="J11" s="40">
        <v>83</v>
      </c>
      <c r="K11" s="40"/>
      <c r="L11" s="40">
        <v>50</v>
      </c>
      <c r="M11" s="40">
        <v>91.14</v>
      </c>
      <c r="N11" s="40">
        <v>92.275000000000006</v>
      </c>
      <c r="O11" s="40">
        <v>119.18</v>
      </c>
      <c r="P11" s="41">
        <v>2129.0812299999998</v>
      </c>
      <c r="Q11" s="34"/>
      <c r="R11" s="34"/>
      <c r="S11" s="34"/>
      <c r="T11" s="34"/>
    </row>
    <row r="12" spans="1:20" ht="105" x14ac:dyDescent="0.25">
      <c r="A12" s="35" t="s">
        <v>44</v>
      </c>
      <c r="B12" s="40">
        <v>3575.37</v>
      </c>
      <c r="C12" s="40">
        <v>1139.951</v>
      </c>
      <c r="D12" s="40">
        <v>150</v>
      </c>
      <c r="E12" s="40">
        <v>104</v>
      </c>
      <c r="F12" s="40">
        <v>30</v>
      </c>
      <c r="G12" s="40">
        <v>195</v>
      </c>
      <c r="H12" s="40">
        <v>109.26776</v>
      </c>
      <c r="I12" s="40">
        <v>86</v>
      </c>
      <c r="J12" s="40">
        <v>408.75</v>
      </c>
      <c r="K12" s="40">
        <v>88</v>
      </c>
      <c r="L12" s="40">
        <v>215</v>
      </c>
      <c r="M12" s="40">
        <v>242.55</v>
      </c>
      <c r="N12" s="40">
        <v>267.03289999999998</v>
      </c>
      <c r="O12" s="40">
        <v>148.31916000000001</v>
      </c>
      <c r="P12" s="41">
        <v>6759.24082</v>
      </c>
      <c r="Q12" s="34"/>
      <c r="R12" s="34"/>
      <c r="S12" s="34"/>
      <c r="T12" s="34"/>
    </row>
    <row r="13" spans="1:20" ht="135" x14ac:dyDescent="0.25">
      <c r="A13" s="35" t="s">
        <v>45</v>
      </c>
      <c r="B13" s="40">
        <v>21140.756979999998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>
        <v>21140.756979999998</v>
      </c>
      <c r="Q13" s="34"/>
      <c r="R13" s="34"/>
      <c r="S13" s="34"/>
      <c r="T13" s="34"/>
    </row>
    <row r="14" spans="1:20" ht="120" x14ac:dyDescent="0.25">
      <c r="A14" s="35" t="s">
        <v>46</v>
      </c>
      <c r="B14" s="40"/>
      <c r="C14" s="40">
        <v>5064.4930000000004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>
        <v>5064.4930000000004</v>
      </c>
      <c r="Q14" s="34"/>
      <c r="R14" s="34"/>
      <c r="S14" s="34"/>
      <c r="T14" s="34"/>
    </row>
    <row r="15" spans="1:20" ht="120" x14ac:dyDescent="0.25">
      <c r="A15" s="35" t="s">
        <v>47</v>
      </c>
      <c r="B15" s="40"/>
      <c r="C15" s="40">
        <v>250</v>
      </c>
      <c r="D15" s="40"/>
      <c r="E15" s="40"/>
      <c r="F15" s="40"/>
      <c r="G15" s="40">
        <v>30</v>
      </c>
      <c r="H15" s="40"/>
      <c r="I15" s="40"/>
      <c r="J15" s="40">
        <v>38.229999999999997</v>
      </c>
      <c r="K15" s="40"/>
      <c r="L15" s="40"/>
      <c r="M15" s="40"/>
      <c r="N15" s="40"/>
      <c r="O15" s="40"/>
      <c r="P15" s="41">
        <v>318.23</v>
      </c>
      <c r="Q15" s="34"/>
      <c r="R15" s="34"/>
      <c r="S15" s="34"/>
      <c r="T15" s="34"/>
    </row>
    <row r="16" spans="1:20" ht="405" x14ac:dyDescent="0.25">
      <c r="A16" s="35" t="s">
        <v>48</v>
      </c>
      <c r="B16" s="40">
        <v>21800</v>
      </c>
      <c r="C16" s="40">
        <v>13090.836020000001</v>
      </c>
      <c r="D16" s="40">
        <v>2700</v>
      </c>
      <c r="E16" s="40">
        <v>2852.5033100000001</v>
      </c>
      <c r="F16" s="40"/>
      <c r="G16" s="40">
        <v>3780.25</v>
      </c>
      <c r="H16" s="40">
        <v>1226.7172700000001</v>
      </c>
      <c r="I16" s="40">
        <v>275</v>
      </c>
      <c r="J16" s="40">
        <v>5267</v>
      </c>
      <c r="K16" s="40">
        <v>500</v>
      </c>
      <c r="L16" s="40">
        <v>1993.837</v>
      </c>
      <c r="M16" s="40">
        <v>1600</v>
      </c>
      <c r="N16" s="40">
        <v>1230</v>
      </c>
      <c r="O16" s="40">
        <v>1500</v>
      </c>
      <c r="P16" s="41">
        <v>57816.143600000003</v>
      </c>
      <c r="Q16" s="34"/>
      <c r="R16" s="34"/>
      <c r="S16" s="34"/>
      <c r="T16" s="34"/>
    </row>
    <row r="17" spans="1:20" ht="195" x14ac:dyDescent="0.25">
      <c r="A17" s="35" t="s">
        <v>49</v>
      </c>
      <c r="B17" s="40">
        <v>220196.20482000001</v>
      </c>
      <c r="C17" s="40">
        <v>123500</v>
      </c>
      <c r="D17" s="40">
        <v>27789.920099999999</v>
      </c>
      <c r="E17" s="40">
        <v>19925.3</v>
      </c>
      <c r="F17" s="40">
        <v>10740</v>
      </c>
      <c r="G17" s="40">
        <v>11133.732</v>
      </c>
      <c r="H17" s="40">
        <v>12276.278</v>
      </c>
      <c r="I17" s="40">
        <v>4000</v>
      </c>
      <c r="J17" s="40">
        <v>26593.439999999999</v>
      </c>
      <c r="K17" s="40">
        <v>8471.0720000000001</v>
      </c>
      <c r="L17" s="40">
        <v>24270</v>
      </c>
      <c r="M17" s="40">
        <v>14293.4</v>
      </c>
      <c r="N17" s="40">
        <v>15937.25</v>
      </c>
      <c r="O17" s="40">
        <v>15228.397999999999</v>
      </c>
      <c r="P17" s="41">
        <v>534354.99491999997</v>
      </c>
      <c r="Q17" s="34"/>
      <c r="R17" s="34"/>
      <c r="S17" s="34"/>
      <c r="T17" s="34"/>
    </row>
    <row r="18" spans="1:20" ht="120" x14ac:dyDescent="0.25">
      <c r="A18" s="35" t="s">
        <v>50</v>
      </c>
      <c r="B18" s="40">
        <v>28830</v>
      </c>
      <c r="C18" s="40">
        <v>6500</v>
      </c>
      <c r="D18" s="40">
        <v>2250</v>
      </c>
      <c r="E18" s="40">
        <v>1100</v>
      </c>
      <c r="F18" s="40">
        <v>730</v>
      </c>
      <c r="G18" s="40">
        <v>411</v>
      </c>
      <c r="H18" s="40">
        <v>1372.0429999999999</v>
      </c>
      <c r="I18" s="40">
        <v>210</v>
      </c>
      <c r="J18" s="40">
        <v>1875</v>
      </c>
      <c r="K18" s="40">
        <v>1700</v>
      </c>
      <c r="L18" s="40">
        <v>4600</v>
      </c>
      <c r="M18" s="40">
        <v>1153.75</v>
      </c>
      <c r="N18" s="40">
        <v>1250</v>
      </c>
      <c r="O18" s="40">
        <v>3196.3490400000001</v>
      </c>
      <c r="P18" s="41">
        <v>55178.142039999999</v>
      </c>
      <c r="Q18" s="34"/>
      <c r="R18" s="34"/>
      <c r="S18" s="34"/>
      <c r="T18" s="34"/>
    </row>
    <row r="19" spans="1:20" ht="165" x14ac:dyDescent="0.25">
      <c r="A19" s="35" t="s">
        <v>51</v>
      </c>
      <c r="B19" s="40">
        <v>6.3931899999999997</v>
      </c>
      <c r="C19" s="40">
        <v>10.401820000000001</v>
      </c>
      <c r="D19" s="40"/>
      <c r="E19" s="40"/>
      <c r="F19" s="40"/>
      <c r="G19" s="40"/>
      <c r="H19" s="40">
        <v>3.7250000000000001</v>
      </c>
      <c r="I19" s="40"/>
      <c r="J19" s="40">
        <v>3.7250000000000001</v>
      </c>
      <c r="K19" s="40"/>
      <c r="L19" s="40"/>
      <c r="M19" s="40">
        <v>4.3780000000000001</v>
      </c>
      <c r="N19" s="40"/>
      <c r="O19" s="40"/>
      <c r="P19" s="41">
        <v>28.623010000000001</v>
      </c>
      <c r="Q19" s="34"/>
      <c r="R19" s="34"/>
      <c r="S19" s="34"/>
      <c r="T19" s="34"/>
    </row>
    <row r="20" spans="1:20" ht="150" x14ac:dyDescent="0.25">
      <c r="A20" s="35" t="s">
        <v>52</v>
      </c>
      <c r="B20" s="40">
        <v>8100</v>
      </c>
      <c r="C20" s="40">
        <v>2500</v>
      </c>
      <c r="D20" s="40">
        <v>205</v>
      </c>
      <c r="E20" s="40">
        <v>291.8</v>
      </c>
      <c r="F20" s="40">
        <v>99.5</v>
      </c>
      <c r="G20" s="40">
        <v>276.08499999999998</v>
      </c>
      <c r="H20" s="40">
        <v>25.3</v>
      </c>
      <c r="I20" s="40"/>
      <c r="J20" s="40">
        <v>1255</v>
      </c>
      <c r="K20" s="40"/>
      <c r="L20" s="40">
        <v>557.90250000000003</v>
      </c>
      <c r="M20" s="40"/>
      <c r="N20" s="40">
        <v>537.5</v>
      </c>
      <c r="O20" s="40">
        <v>366.04</v>
      </c>
      <c r="P20" s="41">
        <v>14214.127500000001</v>
      </c>
      <c r="Q20" s="34"/>
      <c r="R20" s="34"/>
      <c r="S20" s="34"/>
      <c r="T20" s="34"/>
    </row>
    <row r="21" spans="1:20" ht="150" x14ac:dyDescent="0.25">
      <c r="A21" s="35" t="s">
        <v>53</v>
      </c>
      <c r="B21" s="40">
        <v>197364.80277000001</v>
      </c>
      <c r="C21" s="40">
        <v>66273.739690000002</v>
      </c>
      <c r="D21" s="40">
        <v>7744.7002899999998</v>
      </c>
      <c r="E21" s="40">
        <v>10200</v>
      </c>
      <c r="F21" s="40">
        <v>2302.2199999999998</v>
      </c>
      <c r="G21" s="40">
        <v>5592.0649999999996</v>
      </c>
      <c r="H21" s="40">
        <v>3700</v>
      </c>
      <c r="I21" s="40">
        <v>1000</v>
      </c>
      <c r="J21" s="40">
        <v>25237.439999999999</v>
      </c>
      <c r="K21" s="40">
        <v>3385.2</v>
      </c>
      <c r="L21" s="40">
        <v>7047</v>
      </c>
      <c r="M21" s="40">
        <v>3525.15</v>
      </c>
      <c r="N21" s="40">
        <v>5028</v>
      </c>
      <c r="O21" s="40">
        <v>3869.8629999999998</v>
      </c>
      <c r="P21" s="41">
        <v>342270.18075</v>
      </c>
      <c r="Q21" s="34"/>
      <c r="R21" s="34"/>
      <c r="S21" s="34"/>
      <c r="T21" s="34"/>
    </row>
    <row r="22" spans="1:20" ht="90" x14ac:dyDescent="0.25">
      <c r="A22" s="35" t="s">
        <v>54</v>
      </c>
      <c r="B22" s="40">
        <v>2541.9639400000001</v>
      </c>
      <c r="C22" s="40">
        <v>2083.625</v>
      </c>
      <c r="D22" s="40">
        <v>2214.1175800000001</v>
      </c>
      <c r="E22" s="40">
        <v>335</v>
      </c>
      <c r="F22" s="40">
        <v>412</v>
      </c>
      <c r="G22" s="40">
        <v>550</v>
      </c>
      <c r="H22" s="40">
        <v>104.54357</v>
      </c>
      <c r="I22" s="40">
        <v>40</v>
      </c>
      <c r="J22" s="40"/>
      <c r="K22" s="40">
        <v>150</v>
      </c>
      <c r="L22" s="40">
        <v>160</v>
      </c>
      <c r="M22" s="40">
        <v>400</v>
      </c>
      <c r="N22" s="40">
        <v>717.69100000000003</v>
      </c>
      <c r="O22" s="40"/>
      <c r="P22" s="41">
        <v>9708.9410900000003</v>
      </c>
      <c r="Q22" s="34"/>
      <c r="R22" s="34"/>
      <c r="S22" s="34"/>
      <c r="T22" s="34"/>
    </row>
    <row r="23" spans="1:20" ht="120" x14ac:dyDescent="0.25">
      <c r="A23" s="35" t="s">
        <v>55</v>
      </c>
      <c r="B23" s="40">
        <v>2475.6861699999999</v>
      </c>
      <c r="C23" s="40">
        <v>1226.4349999999999</v>
      </c>
      <c r="D23" s="40">
        <v>259</v>
      </c>
      <c r="E23" s="40">
        <v>195.75</v>
      </c>
      <c r="F23" s="40">
        <v>46</v>
      </c>
      <c r="G23" s="40">
        <v>39.020000000000003</v>
      </c>
      <c r="H23" s="40">
        <v>91.841999999999999</v>
      </c>
      <c r="I23" s="40">
        <v>26.2</v>
      </c>
      <c r="J23" s="40">
        <v>381.8</v>
      </c>
      <c r="K23" s="40">
        <v>65.165999999999997</v>
      </c>
      <c r="L23" s="40">
        <v>140</v>
      </c>
      <c r="M23" s="40">
        <v>101.6</v>
      </c>
      <c r="N23" s="40">
        <v>35</v>
      </c>
      <c r="O23" s="40">
        <v>108.47190000000001</v>
      </c>
      <c r="P23" s="41">
        <v>5191.9710699999996</v>
      </c>
      <c r="Q23" s="34"/>
      <c r="R23" s="34"/>
      <c r="S23" s="34"/>
      <c r="T23" s="34"/>
    </row>
    <row r="24" spans="1:20" ht="90" x14ac:dyDescent="0.25">
      <c r="A24" s="35" t="s">
        <v>56</v>
      </c>
      <c r="B24" s="40">
        <v>444.5</v>
      </c>
      <c r="C24" s="40">
        <v>214.952</v>
      </c>
      <c r="D24" s="40"/>
      <c r="E24" s="40">
        <v>230</v>
      </c>
      <c r="F24" s="40">
        <v>115.8</v>
      </c>
      <c r="G24" s="40">
        <v>250</v>
      </c>
      <c r="H24" s="40">
        <v>65</v>
      </c>
      <c r="I24" s="40">
        <v>48</v>
      </c>
      <c r="J24" s="40">
        <v>273.25</v>
      </c>
      <c r="K24" s="40">
        <v>73</v>
      </c>
      <c r="L24" s="40"/>
      <c r="M24" s="40">
        <v>100</v>
      </c>
      <c r="N24" s="40">
        <v>85.227000000000004</v>
      </c>
      <c r="O24" s="40"/>
      <c r="P24" s="41">
        <v>1899.729</v>
      </c>
      <c r="Q24" s="34"/>
      <c r="R24" s="34"/>
      <c r="S24" s="34"/>
      <c r="T24" s="34"/>
    </row>
    <row r="25" spans="1:20" ht="105" x14ac:dyDescent="0.25">
      <c r="A25" s="35" t="s">
        <v>57</v>
      </c>
      <c r="B25" s="40">
        <v>2032.1020799999999</v>
      </c>
      <c r="C25" s="40">
        <v>1881.40497</v>
      </c>
      <c r="D25" s="40">
        <v>155</v>
      </c>
      <c r="E25" s="40">
        <v>2600</v>
      </c>
      <c r="F25" s="40"/>
      <c r="G25" s="40">
        <v>600</v>
      </c>
      <c r="H25" s="40">
        <v>104.26542999999999</v>
      </c>
      <c r="I25" s="40"/>
      <c r="J25" s="40"/>
      <c r="K25" s="40"/>
      <c r="L25" s="40"/>
      <c r="M25" s="40"/>
      <c r="N25" s="40"/>
      <c r="O25" s="40"/>
      <c r="P25" s="41">
        <v>7372.7724799999996</v>
      </c>
      <c r="Q25" s="34"/>
      <c r="R25" s="34"/>
      <c r="S25" s="34"/>
      <c r="T25" s="34"/>
    </row>
    <row r="26" spans="1:20" ht="120" x14ac:dyDescent="0.25">
      <c r="A26" s="35" t="s">
        <v>58</v>
      </c>
      <c r="B26" s="40">
        <v>7825.6166899999998</v>
      </c>
      <c r="C26" s="40">
        <v>28630.593000000001</v>
      </c>
      <c r="D26" s="40"/>
      <c r="E26" s="40"/>
      <c r="F26" s="40"/>
      <c r="G26" s="40"/>
      <c r="H26" s="40"/>
      <c r="I26" s="40"/>
      <c r="J26" s="40"/>
      <c r="K26" s="40">
        <v>1758.5</v>
      </c>
      <c r="L26" s="40"/>
      <c r="M26" s="40"/>
      <c r="N26" s="40"/>
      <c r="O26" s="40"/>
      <c r="P26" s="41">
        <v>38214.709690000003</v>
      </c>
      <c r="Q26" s="34"/>
      <c r="R26" s="34"/>
      <c r="S26" s="34"/>
      <c r="T26" s="34"/>
    </row>
    <row r="27" spans="1:20" ht="150" x14ac:dyDescent="0.25">
      <c r="A27" s="35" t="s">
        <v>59</v>
      </c>
      <c r="B27" s="40">
        <v>428.05784999999997</v>
      </c>
      <c r="C27" s="40">
        <v>197.79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>
        <v>625.84784999999999</v>
      </c>
      <c r="Q27" s="34"/>
      <c r="R27" s="34"/>
      <c r="S27" s="34"/>
      <c r="T27" s="34"/>
    </row>
    <row r="28" spans="1:20" ht="285" x14ac:dyDescent="0.25">
      <c r="A28" s="35" t="s">
        <v>60</v>
      </c>
      <c r="B28" s="40"/>
      <c r="C28" s="40">
        <v>733.1164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v>733.1164</v>
      </c>
      <c r="Q28" s="34"/>
      <c r="R28" s="34"/>
      <c r="S28" s="34"/>
      <c r="T28" s="34"/>
    </row>
    <row r="29" spans="1:20" ht="60" x14ac:dyDescent="0.25">
      <c r="A29" s="35" t="s">
        <v>61</v>
      </c>
      <c r="B29" s="40"/>
      <c r="C29" s="40"/>
      <c r="D29" s="40"/>
      <c r="E29" s="40"/>
      <c r="F29" s="40"/>
      <c r="G29" s="40"/>
      <c r="H29" s="40"/>
      <c r="I29" s="40"/>
      <c r="J29" s="40">
        <v>37208</v>
      </c>
      <c r="K29" s="40"/>
      <c r="L29" s="40"/>
      <c r="M29" s="40"/>
      <c r="N29" s="40"/>
      <c r="O29" s="40"/>
      <c r="P29" s="41">
        <v>37208</v>
      </c>
      <c r="Q29" s="34"/>
      <c r="R29" s="34"/>
      <c r="S29" s="34"/>
      <c r="T29" s="34"/>
    </row>
    <row r="30" spans="1:20" ht="60" x14ac:dyDescent="0.25">
      <c r="A30" s="35" t="s">
        <v>62</v>
      </c>
      <c r="B30" s="40"/>
      <c r="C30" s="40">
        <v>1008.47856</v>
      </c>
      <c r="D30" s="40">
        <v>137.44999999999999</v>
      </c>
      <c r="E30" s="40">
        <v>338.7</v>
      </c>
      <c r="F30" s="40">
        <v>56.45</v>
      </c>
      <c r="G30" s="40">
        <v>16.45</v>
      </c>
      <c r="H30" s="40">
        <v>56.45</v>
      </c>
      <c r="I30" s="40">
        <v>8</v>
      </c>
      <c r="J30" s="40"/>
      <c r="K30" s="40">
        <v>37.623489999999997</v>
      </c>
      <c r="L30" s="40">
        <v>389.59127999999998</v>
      </c>
      <c r="M30" s="40">
        <v>394.42500000000001</v>
      </c>
      <c r="N30" s="40">
        <v>424.2</v>
      </c>
      <c r="O30" s="40">
        <v>370.30545000000001</v>
      </c>
      <c r="P30" s="41">
        <v>3238.1237799999999</v>
      </c>
      <c r="Q30" s="34"/>
      <c r="R30" s="34"/>
      <c r="S30" s="34"/>
      <c r="T30" s="34"/>
    </row>
    <row r="31" spans="1:20" ht="90" x14ac:dyDescent="0.25">
      <c r="A31" s="35" t="s">
        <v>63</v>
      </c>
      <c r="B31" s="40"/>
      <c r="C31" s="40">
        <v>1147.72911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>
        <v>1147.72911</v>
      </c>
      <c r="Q31" s="34"/>
      <c r="R31" s="34"/>
      <c r="S31" s="34"/>
      <c r="T31" s="34"/>
    </row>
    <row r="32" spans="1:20" ht="105" x14ac:dyDescent="0.25">
      <c r="A32" s="35" t="s">
        <v>64</v>
      </c>
      <c r="B32" s="40"/>
      <c r="C32" s="40">
        <v>26.027100000000001</v>
      </c>
      <c r="D32" s="40"/>
      <c r="E32" s="40"/>
      <c r="F32" s="40"/>
      <c r="G32" s="40"/>
      <c r="H32" s="40">
        <v>47.024999999999999</v>
      </c>
      <c r="I32" s="40"/>
      <c r="J32" s="40"/>
      <c r="K32" s="40"/>
      <c r="L32" s="40"/>
      <c r="M32" s="40"/>
      <c r="N32" s="40">
        <v>22.67099</v>
      </c>
      <c r="O32" s="40">
        <v>1484.3915500000001</v>
      </c>
      <c r="P32" s="41">
        <v>1580.11464</v>
      </c>
      <c r="Q32" s="34"/>
      <c r="R32" s="34"/>
      <c r="S32" s="34"/>
      <c r="T32" s="34"/>
    </row>
    <row r="33" spans="1:20" ht="90" x14ac:dyDescent="0.25">
      <c r="A33" s="35" t="s">
        <v>65</v>
      </c>
      <c r="B33" s="40"/>
      <c r="C33" s="40"/>
      <c r="D33" s="40"/>
      <c r="E33" s="40"/>
      <c r="F33" s="40"/>
      <c r="G33" s="40"/>
      <c r="H33" s="40"/>
      <c r="I33" s="40"/>
      <c r="J33" s="40">
        <v>954.77293999999995</v>
      </c>
      <c r="K33" s="40"/>
      <c r="L33" s="40"/>
      <c r="M33" s="40"/>
      <c r="N33" s="40"/>
      <c r="O33" s="40"/>
      <c r="P33" s="41">
        <v>954.77293999999995</v>
      </c>
      <c r="Q33" s="34"/>
      <c r="R33" s="34"/>
      <c r="S33" s="34"/>
      <c r="T33" s="34"/>
    </row>
    <row r="34" spans="1:20" ht="75" x14ac:dyDescent="0.25">
      <c r="A34" s="35" t="s">
        <v>66</v>
      </c>
      <c r="B34" s="40">
        <v>15226.50669</v>
      </c>
      <c r="C34" s="40">
        <v>5467.2977300000002</v>
      </c>
      <c r="D34" s="40">
        <v>550</v>
      </c>
      <c r="E34" s="40">
        <v>1068.9055800000001</v>
      </c>
      <c r="F34" s="40">
        <v>374.76675999999998</v>
      </c>
      <c r="G34" s="40">
        <v>694.71923000000004</v>
      </c>
      <c r="H34" s="40">
        <v>468.822</v>
      </c>
      <c r="I34" s="40">
        <v>214.83</v>
      </c>
      <c r="J34" s="40">
        <v>1793.9478999999999</v>
      </c>
      <c r="K34" s="40">
        <v>359.24074999999999</v>
      </c>
      <c r="L34" s="40">
        <v>1912.74611</v>
      </c>
      <c r="M34" s="40">
        <v>720.04034999999999</v>
      </c>
      <c r="N34" s="40">
        <v>930.93</v>
      </c>
      <c r="O34" s="40">
        <v>1096.2067099999999</v>
      </c>
      <c r="P34" s="41">
        <v>30878.95981</v>
      </c>
      <c r="Q34" s="34"/>
      <c r="R34" s="34"/>
      <c r="S34" s="34"/>
      <c r="T34" s="34"/>
    </row>
    <row r="35" spans="1:20" ht="60" x14ac:dyDescent="0.25">
      <c r="A35" s="35" t="s">
        <v>67</v>
      </c>
      <c r="B35" s="40">
        <v>45575.261290000002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>
        <v>45575.261290000002</v>
      </c>
      <c r="Q35" s="34"/>
      <c r="R35" s="34"/>
      <c r="S35" s="34"/>
      <c r="T35" s="34"/>
    </row>
    <row r="36" spans="1:20" ht="120" x14ac:dyDescent="0.25">
      <c r="A36" s="35" t="s">
        <v>68</v>
      </c>
      <c r="B36" s="40">
        <v>18999.474399999999</v>
      </c>
      <c r="C36" s="40"/>
      <c r="D36" s="40"/>
      <c r="E36" s="40"/>
      <c r="F36" s="40"/>
      <c r="G36" s="40"/>
      <c r="H36" s="40"/>
      <c r="I36" s="40"/>
      <c r="J36" s="40">
        <v>5329.46</v>
      </c>
      <c r="K36" s="40"/>
      <c r="L36" s="40"/>
      <c r="M36" s="40"/>
      <c r="N36" s="40"/>
      <c r="O36" s="40"/>
      <c r="P36" s="41">
        <v>24328.934399999998</v>
      </c>
      <c r="Q36" s="34"/>
      <c r="R36" s="34"/>
      <c r="S36" s="34"/>
      <c r="T36" s="34"/>
    </row>
    <row r="37" spans="1:20" ht="120" x14ac:dyDescent="0.25">
      <c r="A37" s="35" t="s">
        <v>69</v>
      </c>
      <c r="B37" s="40"/>
      <c r="C37" s="40">
        <v>14358.54824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>
        <v>14358.54824</v>
      </c>
      <c r="Q37" s="34"/>
      <c r="R37" s="34"/>
      <c r="S37" s="34"/>
      <c r="T37" s="34"/>
    </row>
    <row r="38" spans="1:20" ht="30" x14ac:dyDescent="0.25">
      <c r="A38" s="35" t="s">
        <v>70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>
        <v>1988.4837399999999</v>
      </c>
      <c r="M38" s="40"/>
      <c r="N38" s="40"/>
      <c r="O38" s="40"/>
      <c r="P38" s="41">
        <v>1988.4837399999999</v>
      </c>
      <c r="Q38" s="34"/>
      <c r="R38" s="34"/>
      <c r="S38" s="34"/>
      <c r="T38" s="34"/>
    </row>
    <row r="39" spans="1:20" ht="30" x14ac:dyDescent="0.25">
      <c r="A39" s="35" t="s">
        <v>71</v>
      </c>
      <c r="B39" s="40"/>
      <c r="C39" s="40"/>
      <c r="D39" s="40"/>
      <c r="E39" s="40"/>
      <c r="F39" s="40"/>
      <c r="G39" s="40"/>
      <c r="H39" s="40"/>
      <c r="I39" s="40"/>
      <c r="J39" s="40">
        <v>744.58195000000001</v>
      </c>
      <c r="K39" s="40">
        <v>313.74982</v>
      </c>
      <c r="L39" s="40"/>
      <c r="M39" s="40"/>
      <c r="N39" s="40"/>
      <c r="O39" s="40"/>
      <c r="P39" s="41">
        <v>1058.33177</v>
      </c>
      <c r="Q39" s="34"/>
      <c r="R39" s="34"/>
      <c r="S39" s="34"/>
      <c r="T39" s="34"/>
    </row>
    <row r="40" spans="1:20" ht="60" x14ac:dyDescent="0.25">
      <c r="A40" s="35" t="s">
        <v>72</v>
      </c>
      <c r="B40" s="40"/>
      <c r="C40" s="40"/>
      <c r="D40" s="40">
        <v>15.00243</v>
      </c>
      <c r="E40" s="40">
        <v>69.622839999999997</v>
      </c>
      <c r="F40" s="40">
        <v>14.13405</v>
      </c>
      <c r="G40" s="40">
        <v>88.566019999999995</v>
      </c>
      <c r="H40" s="40">
        <v>1.3051699999999999</v>
      </c>
      <c r="I40" s="40">
        <v>1.1000000000000001</v>
      </c>
      <c r="J40" s="40">
        <v>75.661760000000001</v>
      </c>
      <c r="K40" s="40">
        <v>6.6691900000000004</v>
      </c>
      <c r="L40" s="40">
        <v>36.780760000000001</v>
      </c>
      <c r="M40" s="40">
        <v>77.873720000000006</v>
      </c>
      <c r="N40" s="40">
        <v>36.208329999999997</v>
      </c>
      <c r="O40" s="40"/>
      <c r="P40" s="41">
        <v>422.92426999999998</v>
      </c>
      <c r="Q40" s="34"/>
      <c r="R40" s="34"/>
      <c r="S40" s="34"/>
      <c r="T40" s="34"/>
    </row>
    <row r="41" spans="1:20" ht="165" x14ac:dyDescent="0.25">
      <c r="A41" s="35" t="s">
        <v>73</v>
      </c>
      <c r="B41" s="40">
        <v>5254.6414999999997</v>
      </c>
      <c r="C41" s="40"/>
      <c r="D41" s="40"/>
      <c r="E41" s="40"/>
      <c r="F41" s="40"/>
      <c r="G41" s="40"/>
      <c r="H41" s="40"/>
      <c r="I41" s="40">
        <v>13494.44592</v>
      </c>
      <c r="J41" s="40"/>
      <c r="K41" s="40"/>
      <c r="L41" s="40"/>
      <c r="M41" s="40"/>
      <c r="N41" s="40"/>
      <c r="O41" s="40"/>
      <c r="P41" s="41">
        <v>18749.08742</v>
      </c>
      <c r="Q41" s="34"/>
      <c r="R41" s="34"/>
      <c r="S41" s="34"/>
      <c r="T41" s="34"/>
    </row>
    <row r="42" spans="1:20" ht="120" x14ac:dyDescent="0.25">
      <c r="A42" s="35" t="s">
        <v>74</v>
      </c>
      <c r="B42" s="40"/>
      <c r="C42" s="40"/>
      <c r="D42" s="40"/>
      <c r="E42" s="40"/>
      <c r="F42" s="40"/>
      <c r="G42" s="40"/>
      <c r="H42" s="40"/>
      <c r="I42" s="40">
        <v>7694.6143000000002</v>
      </c>
      <c r="J42" s="40"/>
      <c r="K42" s="40"/>
      <c r="L42" s="40"/>
      <c r="M42" s="40"/>
      <c r="N42" s="40"/>
      <c r="O42" s="40"/>
      <c r="P42" s="41">
        <v>7694.6143000000002</v>
      </c>
      <c r="Q42" s="34"/>
      <c r="R42" s="34"/>
      <c r="S42" s="34"/>
      <c r="T42" s="34"/>
    </row>
    <row r="43" spans="1:20" ht="75" x14ac:dyDescent="0.25">
      <c r="A43" s="35" t="s">
        <v>75</v>
      </c>
      <c r="B43" s="40">
        <v>12189.07749</v>
      </c>
      <c r="C43" s="40">
        <v>5534.7160000000003</v>
      </c>
      <c r="D43" s="40">
        <v>370.976</v>
      </c>
      <c r="E43" s="40">
        <v>219.72121999999999</v>
      </c>
      <c r="F43" s="40">
        <v>137.12582</v>
      </c>
      <c r="G43" s="40">
        <v>40.699849999999998</v>
      </c>
      <c r="H43" s="40">
        <v>296.90733999999998</v>
      </c>
      <c r="I43" s="40">
        <v>50</v>
      </c>
      <c r="J43" s="40">
        <v>2607.6962100000001</v>
      </c>
      <c r="K43" s="40">
        <v>284.36995000000002</v>
      </c>
      <c r="L43" s="40">
        <v>305.072</v>
      </c>
      <c r="M43" s="40">
        <v>297.95913999999999</v>
      </c>
      <c r="N43" s="40"/>
      <c r="O43" s="40">
        <v>335.63074999999998</v>
      </c>
      <c r="P43" s="41">
        <v>22669.95177</v>
      </c>
      <c r="Q43" s="34"/>
      <c r="R43" s="34"/>
      <c r="S43" s="34"/>
      <c r="T43" s="34"/>
    </row>
    <row r="44" spans="1:20" ht="60" x14ac:dyDescent="0.25">
      <c r="A44" s="35" t="s">
        <v>76</v>
      </c>
      <c r="B44" s="40">
        <v>2577.7244700000001</v>
      </c>
      <c r="C44" s="40">
        <v>2303.453</v>
      </c>
      <c r="D44" s="40">
        <v>487.46499999999997</v>
      </c>
      <c r="E44" s="40"/>
      <c r="F44" s="40"/>
      <c r="G44" s="40">
        <v>82.478999999999999</v>
      </c>
      <c r="H44" s="40">
        <v>82.478999999999999</v>
      </c>
      <c r="I44" s="40"/>
      <c r="J44" s="40">
        <v>1537.4649999999999</v>
      </c>
      <c r="K44" s="40">
        <v>137.465</v>
      </c>
      <c r="L44" s="40">
        <v>487.46499999999997</v>
      </c>
      <c r="M44" s="40">
        <v>54.985999999999997</v>
      </c>
      <c r="N44" s="40">
        <v>109.97199999999999</v>
      </c>
      <c r="O44" s="40"/>
      <c r="P44" s="41">
        <v>7860.9534700000004</v>
      </c>
      <c r="Q44" s="34"/>
      <c r="R44" s="34"/>
      <c r="S44" s="34"/>
      <c r="T44" s="34"/>
    </row>
    <row r="45" spans="1:20" ht="60" x14ac:dyDescent="0.25">
      <c r="A45" s="35" t="s">
        <v>77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>
        <v>215.04299</v>
      </c>
      <c r="M45" s="40"/>
      <c r="N45" s="40"/>
      <c r="O45" s="40"/>
      <c r="P45" s="41">
        <v>215.04299</v>
      </c>
      <c r="Q45" s="34"/>
      <c r="R45" s="34"/>
      <c r="S45" s="34"/>
      <c r="T45" s="34"/>
    </row>
    <row r="46" spans="1:20" ht="45" x14ac:dyDescent="0.25">
      <c r="A46" s="35" t="s">
        <v>78</v>
      </c>
      <c r="B46" s="40"/>
      <c r="C46" s="40"/>
      <c r="D46" s="40"/>
      <c r="E46" s="40"/>
      <c r="F46" s="40"/>
      <c r="G46" s="40"/>
      <c r="H46" s="40"/>
      <c r="I46" s="40"/>
      <c r="J46" s="40">
        <v>3891.70255</v>
      </c>
      <c r="K46" s="40"/>
      <c r="L46" s="40"/>
      <c r="M46" s="40"/>
      <c r="N46" s="40"/>
      <c r="O46" s="40"/>
      <c r="P46" s="41">
        <v>3891.70255</v>
      </c>
      <c r="Q46" s="34"/>
      <c r="R46" s="34"/>
      <c r="S46" s="34"/>
      <c r="T46" s="34"/>
    </row>
    <row r="47" spans="1:20" ht="45" x14ac:dyDescent="0.25">
      <c r="A47" s="35" t="s">
        <v>79</v>
      </c>
      <c r="B47" s="40"/>
      <c r="C47" s="40">
        <v>27102.94916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>
        <v>27102.94916</v>
      </c>
      <c r="Q47" s="34"/>
      <c r="R47" s="34"/>
      <c r="S47" s="34"/>
      <c r="T47" s="34"/>
    </row>
    <row r="48" spans="1:20" x14ac:dyDescent="0.25">
      <c r="A48" s="32" t="s">
        <v>80</v>
      </c>
      <c r="B48" s="41">
        <v>781532.82152</v>
      </c>
      <c r="C48" s="41">
        <v>407604.38737000001</v>
      </c>
      <c r="D48" s="41">
        <v>92416.931400000001</v>
      </c>
      <c r="E48" s="41">
        <v>52686.146950000002</v>
      </c>
      <c r="F48" s="41">
        <v>15877.36263</v>
      </c>
      <c r="G48" s="41">
        <v>88154.743820000003</v>
      </c>
      <c r="H48" s="41">
        <v>45377.820540000001</v>
      </c>
      <c r="I48" s="41">
        <v>35793.390220000001</v>
      </c>
      <c r="J48" s="41">
        <v>160265.28584</v>
      </c>
      <c r="K48" s="41">
        <v>46992.731039999999</v>
      </c>
      <c r="L48" s="41">
        <v>81120.838040000002</v>
      </c>
      <c r="M48" s="41">
        <v>23540.752219999998</v>
      </c>
      <c r="N48" s="41">
        <v>47458.090219999998</v>
      </c>
      <c r="O48" s="41">
        <v>50851.455560000002</v>
      </c>
      <c r="P48" s="41">
        <v>1929672.75737</v>
      </c>
      <c r="Q48" s="33"/>
      <c r="R48" s="33"/>
      <c r="S48" s="33"/>
      <c r="T48" s="33"/>
    </row>
  </sheetData>
  <pageMargins left="0.23622047244094491" right="0.17" top="0.36" bottom="0.39" header="0.17" footer="0.17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2022-11-25T06:24:34Z</dcterms:modified>
</cp:coreProperties>
</file>