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Бюджетополучатели!$F$9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Бюджетополучатели!$F$72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Бюджетополучатели!$F$8</definedName>
    <definedName name="_xlnm.Print_Titles" localSheetId="0">Бюджетополучатели!$81:$82</definedName>
    <definedName name="_xlnm.Print_Titles" localSheetId="1">'Муниципальные районы'!$1:$3</definedName>
    <definedName name="_xlnm.Print_Area" localSheetId="0">Бюджетополучатели!$A$1:$E$119</definedName>
    <definedName name="_xlnm.Print_Area" localSheetId="1">'Муниципальные районы'!$A$1:$P$56</definedName>
  </definedNames>
  <calcPr calcId="162913" refMode="R1C1"/>
</workbook>
</file>

<file path=xl/calcChain.xml><?xml version="1.0" encoding="utf-8"?>
<calcChain xmlns="http://schemas.openxmlformats.org/spreadsheetml/2006/main">
  <c r="D73" i="1" l="1"/>
  <c r="D6" i="1"/>
  <c r="D9" i="1" l="1"/>
  <c r="D74" i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<sst xmlns="http://schemas.openxmlformats.org/spreadsheetml/2006/main" count="189" uniqueCount="188">
  <si>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</si>
  <si>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</si>
  <si>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</si>
  <si>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</si>
  <si>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</si>
  <si>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</si>
  <si>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</si>
  <si>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</si>
  <si>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</si>
  <si>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</si>
  <si>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</si>
  <si>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</si>
  <si>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</si>
  <si>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</si>
  <si>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</si>
  <si>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</si>
  <si>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</si>
  <si>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</si>
  <si>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</si>
  <si>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</si>
  <si>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</si>
  <si>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</si>
  <si>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</si>
  <si>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</si>
  <si>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</si>
  <si>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</si>
  <si>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</si>
  <si>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</si>
  <si>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</si>
  <si>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</si>
  <si>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</si>
  <si>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</si>
  <si>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</si>
  <si>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</si>
  <si>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01.01.2022</t>
  </si>
  <si>
    <t>01.12.2022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</si>
  <si>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</si>
  <si>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</si>
  <si>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</si>
  <si>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</si>
  <si>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</si>
  <si>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</si>
  <si>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</si>
  <si>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</si>
  <si>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</si>
  <si>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</si>
  <si>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</si>
  <si>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</si>
  <si>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</si>
  <si>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</si>
  <si>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</si>
  <si>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</si>
  <si>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</si>
  <si>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</si>
  <si>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</si>
  <si>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</si>
  <si>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</si>
  <si>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</si>
  <si>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</si>
  <si>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</si>
  <si>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</si>
  <si>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</si>
  <si>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</si>
  <si>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</si>
  <si>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</si>
  <si>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</si>
  <si>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</si>
  <si>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</si>
  <si>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</si>
  <si>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(Благоустройство центральной части города Петропавловска-Камчатского)</t>
  </si>
  <si>
    <t>Развитие сети учреждений культурно-досугового типа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</si>
  <si>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</si>
  <si>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</si>
  <si>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Реконструкция и капитальный ремонт муниципальных музеев</t>
  </si>
  <si>
    <t>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Российской Федерации в экстренном массовом порядке, в пунктах временного размещения и питания, за счет средств резервного фонда Правительства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</si>
  <si>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</si>
  <si>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</si>
  <si>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</si>
  <si>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</si>
  <si>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Реализация мероприятий федеральной целевой программы "Увековечение памяти погибших при защите Отечества на 2019 - 2024 годы"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</si>
  <si>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</si>
  <si>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</si>
  <si>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</si>
  <si>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модернизации школьных систем образования</t>
  </si>
  <si>
    <t>Софинансирование закупки оборудования для создания "умных" спортивных площадок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</si>
  <si>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</si>
  <si>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</si>
  <si>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</si>
  <si>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</si>
  <si>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</si>
  <si>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</si>
  <si>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</si>
  <si>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</si>
  <si>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</si>
  <si>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</si>
  <si>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</si>
  <si>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</si>
  <si>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</si>
  <si>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</si>
  <si>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</si>
  <si>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</si>
  <si>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</si>
  <si>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</si>
  <si>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</si>
  <si>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</si>
  <si>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</si>
  <si>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</si>
  <si>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</si>
  <si>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</si>
  <si>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</si>
  <si>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</si>
  <si>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</si>
  <si>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</si>
  <si>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</si>
  <si>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</si>
  <si>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</si>
  <si>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</si>
  <si>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</si>
  <si>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</si>
  <si>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</si>
  <si>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30.11.2022</t>
  </si>
  <si>
    <t>01.11.2022</t>
  </si>
  <si>
    <t>Остатки средств на 01.12.2022 года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</si>
  <si>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</si>
  <si>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</si>
  <si>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</si>
  <si>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</si>
  <si>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</si>
  <si>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</si>
  <si>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</si>
  <si>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</si>
  <si>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</si>
  <si>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</si>
  <si>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</si>
  <si>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</si>
  <si>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</si>
  <si>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</si>
  <si>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</si>
  <si>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</si>
  <si>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</si>
  <si>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</si>
  <si>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</si>
  <si>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</si>
  <si>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</si>
  <si>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</si>
  <si>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создание системы поддержки фермеров и развитие сельской кооперации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</si>
  <si>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</si>
  <si>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</si>
  <si>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</si>
  <si>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</si>
  <si>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</si>
  <si>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</si>
  <si>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</si>
  <si>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</si>
  <si>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</si>
  <si>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реконструкцию и капитальный ремонт муниципальных музеев</t>
  </si>
  <si>
    <t>Субсидии бюджетам на реализацию мероприятий по модернизации школьных систем образования</t>
  </si>
  <si>
    <t>Субсидии бюджетам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</si>
  <si>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 xml:space="preserve">Субсидии бюджетам субъектов Российской Федерации на софинансирование закупки оборудования для создания "умных" спортивных площадок 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</si>
  <si>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</si>
  <si>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</si>
  <si>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</si>
  <si>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</si>
  <si>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</si>
  <si>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</si>
  <si>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</si>
  <si>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</si>
  <si>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</si>
  <si>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</si>
  <si>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</si>
  <si>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</si>
  <si>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</si>
  <si>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</si>
  <si>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</si>
  <si>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</si>
  <si>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</si>
  <si>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</si>
  <si>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</si>
  <si>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</si>
  <si>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</si>
  <si>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</si>
  <si>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</si>
  <si>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</si>
  <si>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</si>
  <si>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</si>
  <si>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</si>
  <si>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Остатки средств на 01.12.2022 года с учетом привлеченных средств</t>
  </si>
  <si>
    <t>Привлечение бюджетного кредита на финансовое обеспечение реализации инфраструктурных проектов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</si>
</sst>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164" fontId="2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left" wrapText="1"/>
    </xf>
    <xf numFmtId="164" fontId="17" fillId="0" borderId="6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view="pageBreakPreview" zoomScaleNormal="100" zoomScaleSheetLayoutView="100" workbookViewId="0">
      <selection activeCell="D73" sqref="D73"/>
    </sheetView>
  </sheetViews>
  <sheetFormatPr defaultRowHeight="15" x14ac:dyDescent="0.25"/>
  <cols>
    <col min="1" max="1" width="69.28515625" customWidth="1"/>
    <col min="2" max="2" width="18.140625" customWidth="1"/>
    <col min="3" max="3" width="29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57" t="s">
        <v>9</v>
      </c>
      <c r="B1" s="57"/>
      <c r="C1" s="57"/>
      <c r="D1" s="57"/>
      <c r="E1" s="42"/>
      <c r="F1" s="29" t="s">
        <v>121</v>
      </c>
      <c r="G1" s="30" t="str">
        <f>TEXT(F1,"[$-FC19]ММ")</f>
        <v>11</v>
      </c>
      <c r="H1" s="30" t="str">
        <f>TEXT(F1,"[$-FC19]ДД.ММ.ГГГ \г")</f>
        <v>01.11.2022 г</v>
      </c>
      <c r="I1" s="30" t="str">
        <f>TEXT(F1,"[$-FC19]ГГГГ")</f>
        <v>2022</v>
      </c>
    </row>
    <row r="2" spans="1:9" ht="15.75" x14ac:dyDescent="0.25">
      <c r="A2" s="57" t="str">
        <f>CONCATENATE("доходов и расходов краевого бюджета за ",period," ",I1," года")</f>
        <v>доходов и расходов краевого бюджета за ноябрь 2022 года</v>
      </c>
      <c r="B2" s="57"/>
      <c r="C2" s="57"/>
      <c r="D2" s="57"/>
      <c r="E2" s="42"/>
      <c r="F2" s="29" t="s">
        <v>120</v>
      </c>
      <c r="G2" s="30" t="str">
        <f>TEXT(F2,"[$-FC19]ДД ММММ ГГГ \г")</f>
        <v>30 ноября 2022 г</v>
      </c>
      <c r="H2" s="30" t="str">
        <f>TEXT(F2,"[$-FC19]ДД.ММ.ГГГ \г")</f>
        <v>30.11.2022 г</v>
      </c>
      <c r="I2" s="31"/>
    </row>
    <row r="3" spans="1:9" x14ac:dyDescent="0.25">
      <c r="A3" s="1"/>
      <c r="B3" s="2"/>
      <c r="C3" s="2"/>
      <c r="D3" s="3"/>
      <c r="E3" s="3"/>
      <c r="F3" s="30">
        <f>EndDate+1</f>
        <v>44897</v>
      </c>
      <c r="G3" s="30" t="str">
        <f>TEXT(F3,"[$-FC19]ДД ММММ ГГГ \г")</f>
        <v>02 декабря 2022 г</v>
      </c>
      <c r="H3" s="30" t="str">
        <f>TEXT(F3,"[$-FC19]ДД.ММ.ГГГ \г")</f>
        <v>02.12.2022 г</v>
      </c>
      <c r="I3" s="30"/>
    </row>
    <row r="4" spans="1:9" x14ac:dyDescent="0.25">
      <c r="A4" s="4"/>
      <c r="B4" s="5"/>
      <c r="C4" s="5"/>
      <c r="D4" s="6" t="s">
        <v>0</v>
      </c>
      <c r="E4" s="6"/>
      <c r="F4" s="30"/>
      <c r="G4" s="30"/>
      <c r="H4" s="30"/>
      <c r="I4" s="30"/>
    </row>
    <row r="5" spans="1:9" x14ac:dyDescent="0.25">
      <c r="A5" s="58" t="str">
        <f>CONCATENATE("Остаток средств на ",H1,"ода")</f>
        <v>Остаток средств на 01.11.2022 года</v>
      </c>
      <c r="B5" s="59"/>
      <c r="C5" s="59"/>
      <c r="D5" s="7">
        <v>6747742.5999999996</v>
      </c>
      <c r="E5" s="43"/>
      <c r="F5" s="31"/>
      <c r="G5" s="30"/>
      <c r="H5" s="30"/>
      <c r="I5" s="30"/>
    </row>
    <row r="6" spans="1:9" x14ac:dyDescent="0.25">
      <c r="A6" s="63" t="s">
        <v>1</v>
      </c>
      <c r="B6" s="56"/>
      <c r="C6" s="56"/>
      <c r="D6" s="8">
        <f>D72-D8</f>
        <v>1905682.3999999994</v>
      </c>
      <c r="E6" s="44"/>
      <c r="F6" s="30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ноябрь</v>
      </c>
      <c r="G6" s="30"/>
      <c r="H6" s="30"/>
      <c r="I6" s="30"/>
    </row>
    <row r="7" spans="1:9" x14ac:dyDescent="0.25">
      <c r="A7" s="55" t="s">
        <v>187</v>
      </c>
      <c r="B7" s="56"/>
      <c r="C7" s="56"/>
      <c r="D7" s="8">
        <v>474570.2</v>
      </c>
      <c r="E7" s="44"/>
      <c r="F7" s="30"/>
      <c r="G7" s="30"/>
      <c r="H7" s="30"/>
      <c r="I7" s="30"/>
    </row>
    <row r="8" spans="1:9" x14ac:dyDescent="0.25">
      <c r="A8" s="55" t="s">
        <v>10</v>
      </c>
      <c r="B8" s="56"/>
      <c r="C8" s="56"/>
      <c r="D8" s="10">
        <v>5470794.7000000002</v>
      </c>
      <c r="E8" s="45"/>
      <c r="F8" s="30"/>
      <c r="G8" s="30"/>
      <c r="H8" s="30"/>
      <c r="I8" s="30"/>
    </row>
    <row r="9" spans="1:9" x14ac:dyDescent="0.25">
      <c r="A9" s="55" t="s">
        <v>11</v>
      </c>
      <c r="B9" s="56"/>
      <c r="C9" s="56"/>
      <c r="D9" s="10">
        <f>SUM(D10:D71)</f>
        <v>1789539</v>
      </c>
      <c r="E9" s="45"/>
      <c r="F9" s="30" t="s">
        <v>34</v>
      </c>
    </row>
    <row r="10" spans="1:9" ht="31.5" customHeight="1" x14ac:dyDescent="0.25">
      <c r="A10" s="55" t="s">
        <v>123</v>
      </c>
      <c r="B10" s="56"/>
      <c r="C10" s="56"/>
      <c r="D10" s="10">
        <v>52532</v>
      </c>
      <c r="E10" s="45"/>
      <c r="F10" s="30"/>
    </row>
    <row r="11" spans="1:9" ht="30.75" customHeight="1" x14ac:dyDescent="0.25">
      <c r="A11" s="55" t="s">
        <v>124</v>
      </c>
      <c r="B11" s="56"/>
      <c r="C11" s="56"/>
      <c r="D11" s="10">
        <v>37208</v>
      </c>
      <c r="E11" s="45"/>
      <c r="F11" s="30"/>
    </row>
    <row r="12" spans="1:9" ht="20.25" customHeight="1" x14ac:dyDescent="0.25">
      <c r="A12" s="55" t="s">
        <v>125</v>
      </c>
      <c r="B12" s="56"/>
      <c r="C12" s="56"/>
      <c r="D12" s="10">
        <v>68888.5</v>
      </c>
      <c r="E12" s="45"/>
      <c r="F12" s="30"/>
    </row>
    <row r="13" spans="1:9" ht="45" customHeight="1" x14ac:dyDescent="0.25">
      <c r="A13" s="55" t="s">
        <v>126</v>
      </c>
      <c r="B13" s="56"/>
      <c r="C13" s="56"/>
      <c r="D13" s="10">
        <v>8373.2999999999993</v>
      </c>
      <c r="E13" s="45"/>
      <c r="F13" s="30"/>
    </row>
    <row r="14" spans="1:9" ht="34.5" customHeight="1" x14ac:dyDescent="0.25">
      <c r="A14" s="55" t="s">
        <v>127</v>
      </c>
      <c r="B14" s="56"/>
      <c r="C14" s="56"/>
      <c r="D14" s="10">
        <v>39299.699999999997</v>
      </c>
      <c r="E14" s="45"/>
      <c r="F14" s="30"/>
    </row>
    <row r="15" spans="1:9" ht="60" customHeight="1" x14ac:dyDescent="0.25">
      <c r="A15" s="55" t="s">
        <v>128</v>
      </c>
      <c r="B15" s="56"/>
      <c r="C15" s="56"/>
      <c r="D15" s="10">
        <v>6650</v>
      </c>
      <c r="E15" s="45"/>
      <c r="F15" s="30"/>
    </row>
    <row r="16" spans="1:9" ht="18" customHeight="1" x14ac:dyDescent="0.25">
      <c r="A16" s="55" t="s">
        <v>129</v>
      </c>
      <c r="B16" s="56"/>
      <c r="C16" s="56"/>
      <c r="D16" s="10">
        <v>4398.6000000000004</v>
      </c>
      <c r="E16" s="45"/>
      <c r="F16" s="30"/>
    </row>
    <row r="17" spans="1:6" ht="47.25" customHeight="1" x14ac:dyDescent="0.25">
      <c r="A17" s="55" t="s">
        <v>130</v>
      </c>
      <c r="B17" s="56"/>
      <c r="C17" s="56"/>
      <c r="D17" s="10">
        <v>58.3</v>
      </c>
      <c r="E17" s="45"/>
      <c r="F17" s="30"/>
    </row>
    <row r="18" spans="1:6" ht="13.5" customHeight="1" x14ac:dyDescent="0.25">
      <c r="A18" s="55" t="s">
        <v>131</v>
      </c>
      <c r="B18" s="56"/>
      <c r="C18" s="56"/>
      <c r="D18" s="10">
        <v>1846.4</v>
      </c>
      <c r="E18" s="45"/>
      <c r="F18" s="30"/>
    </row>
    <row r="19" spans="1:6" ht="36" customHeight="1" x14ac:dyDescent="0.25">
      <c r="A19" s="55" t="s">
        <v>132</v>
      </c>
      <c r="B19" s="56"/>
      <c r="C19" s="56"/>
      <c r="D19" s="10">
        <v>76.8</v>
      </c>
      <c r="E19" s="45"/>
      <c r="F19" s="30"/>
    </row>
    <row r="20" spans="1:6" ht="21" customHeight="1" x14ac:dyDescent="0.25">
      <c r="A20" s="55" t="s">
        <v>133</v>
      </c>
      <c r="B20" s="56"/>
      <c r="C20" s="56"/>
      <c r="D20" s="10">
        <v>0</v>
      </c>
      <c r="E20" s="45"/>
      <c r="F20" s="30"/>
    </row>
    <row r="21" spans="1:6" ht="23.25" customHeight="1" x14ac:dyDescent="0.25">
      <c r="A21" s="55" t="s">
        <v>134</v>
      </c>
      <c r="B21" s="56"/>
      <c r="C21" s="56"/>
      <c r="D21" s="10">
        <v>12205.4</v>
      </c>
      <c r="E21" s="45"/>
      <c r="F21" s="30"/>
    </row>
    <row r="22" spans="1:6" ht="21" customHeight="1" x14ac:dyDescent="0.25">
      <c r="A22" s="55" t="s">
        <v>135</v>
      </c>
      <c r="B22" s="56"/>
      <c r="C22" s="56"/>
      <c r="D22" s="10">
        <v>196.4</v>
      </c>
      <c r="E22" s="45"/>
      <c r="F22" s="30"/>
    </row>
    <row r="23" spans="1:6" ht="45" customHeight="1" x14ac:dyDescent="0.25">
      <c r="A23" s="55" t="s">
        <v>136</v>
      </c>
      <c r="B23" s="56"/>
      <c r="C23" s="56"/>
      <c r="D23" s="10">
        <v>220.2</v>
      </c>
      <c r="E23" s="45"/>
      <c r="F23" s="30"/>
    </row>
    <row r="24" spans="1:6" ht="36" customHeight="1" x14ac:dyDescent="0.25">
      <c r="A24" s="55" t="s">
        <v>137</v>
      </c>
      <c r="B24" s="56"/>
      <c r="C24" s="56"/>
      <c r="D24" s="10">
        <v>87899.9</v>
      </c>
      <c r="E24" s="45"/>
      <c r="F24" s="30"/>
    </row>
    <row r="25" spans="1:6" ht="36" customHeight="1" x14ac:dyDescent="0.25">
      <c r="A25" s="55" t="s">
        <v>138</v>
      </c>
      <c r="B25" s="56"/>
      <c r="C25" s="56"/>
      <c r="D25" s="10">
        <v>32601.1</v>
      </c>
      <c r="E25" s="45"/>
      <c r="F25" s="30"/>
    </row>
    <row r="26" spans="1:6" ht="20.25" customHeight="1" x14ac:dyDescent="0.25">
      <c r="A26" s="55" t="s">
        <v>139</v>
      </c>
      <c r="B26" s="56"/>
      <c r="C26" s="56"/>
      <c r="D26" s="10">
        <v>21109.599999999999</v>
      </c>
      <c r="E26" s="45"/>
      <c r="F26" s="30"/>
    </row>
    <row r="27" spans="1:6" ht="36" customHeight="1" x14ac:dyDescent="0.25">
      <c r="A27" s="55" t="s">
        <v>140</v>
      </c>
      <c r="B27" s="56"/>
      <c r="C27" s="56"/>
      <c r="D27" s="10">
        <v>19076.599999999999</v>
      </c>
      <c r="E27" s="45"/>
      <c r="F27" s="30"/>
    </row>
    <row r="28" spans="1:6" ht="44.25" customHeight="1" x14ac:dyDescent="0.25">
      <c r="A28" s="55" t="s">
        <v>141</v>
      </c>
      <c r="B28" s="56"/>
      <c r="C28" s="56"/>
      <c r="D28" s="10">
        <v>247.3</v>
      </c>
      <c r="E28" s="45"/>
      <c r="F28" s="30"/>
    </row>
    <row r="29" spans="1:6" ht="36" customHeight="1" x14ac:dyDescent="0.25">
      <c r="A29" s="55" t="s">
        <v>142</v>
      </c>
      <c r="B29" s="56"/>
      <c r="C29" s="56"/>
      <c r="D29" s="10">
        <v>6200.9</v>
      </c>
      <c r="E29" s="45"/>
      <c r="F29" s="30"/>
    </row>
    <row r="30" spans="1:6" ht="36" customHeight="1" x14ac:dyDescent="0.25">
      <c r="A30" s="55" t="s">
        <v>143</v>
      </c>
      <c r="B30" s="56"/>
      <c r="C30" s="56"/>
      <c r="D30" s="10">
        <v>203.2</v>
      </c>
      <c r="E30" s="45"/>
      <c r="F30" s="30"/>
    </row>
    <row r="31" spans="1:6" ht="36" customHeight="1" x14ac:dyDescent="0.25">
      <c r="A31" s="55" t="s">
        <v>144</v>
      </c>
      <c r="B31" s="56"/>
      <c r="C31" s="56"/>
      <c r="D31" s="10">
        <v>10081.200000000001</v>
      </c>
      <c r="E31" s="45"/>
      <c r="F31" s="30"/>
    </row>
    <row r="32" spans="1:6" ht="18" customHeight="1" x14ac:dyDescent="0.25">
      <c r="A32" s="55" t="s">
        <v>145</v>
      </c>
      <c r="B32" s="56"/>
      <c r="C32" s="56"/>
      <c r="D32" s="10">
        <v>4507.5</v>
      </c>
      <c r="E32" s="45"/>
      <c r="F32" s="30"/>
    </row>
    <row r="33" spans="1:6" ht="36" customHeight="1" x14ac:dyDescent="0.25">
      <c r="A33" s="55" t="s">
        <v>146</v>
      </c>
      <c r="B33" s="56"/>
      <c r="C33" s="56"/>
      <c r="D33" s="10">
        <v>1364.7</v>
      </c>
      <c r="E33" s="45"/>
      <c r="F33" s="30"/>
    </row>
    <row r="34" spans="1:6" ht="36" customHeight="1" x14ac:dyDescent="0.25">
      <c r="A34" s="55" t="s">
        <v>147</v>
      </c>
      <c r="B34" s="56"/>
      <c r="C34" s="56"/>
      <c r="D34" s="10">
        <v>1243.0999999999999</v>
      </c>
      <c r="E34" s="45"/>
      <c r="F34" s="30"/>
    </row>
    <row r="35" spans="1:6" ht="21" customHeight="1" x14ac:dyDescent="0.25">
      <c r="A35" s="55" t="s">
        <v>148</v>
      </c>
      <c r="B35" s="56"/>
      <c r="C35" s="56"/>
      <c r="D35" s="10">
        <v>9883.2000000000007</v>
      </c>
      <c r="E35" s="45"/>
      <c r="F35" s="30"/>
    </row>
    <row r="36" spans="1:6" ht="36" customHeight="1" x14ac:dyDescent="0.25">
      <c r="A36" s="55" t="s">
        <v>149</v>
      </c>
      <c r="B36" s="56"/>
      <c r="C36" s="56"/>
      <c r="D36" s="10">
        <v>1465.2</v>
      </c>
      <c r="E36" s="45"/>
      <c r="F36" s="30"/>
    </row>
    <row r="37" spans="1:6" ht="36" customHeight="1" x14ac:dyDescent="0.25">
      <c r="A37" s="55" t="s">
        <v>150</v>
      </c>
      <c r="B37" s="56"/>
      <c r="C37" s="56"/>
      <c r="D37" s="10">
        <v>181</v>
      </c>
      <c r="E37" s="45"/>
      <c r="F37" s="30"/>
    </row>
    <row r="38" spans="1:6" ht="36" customHeight="1" x14ac:dyDescent="0.25">
      <c r="A38" s="55" t="s">
        <v>151</v>
      </c>
      <c r="B38" s="56"/>
      <c r="C38" s="56"/>
      <c r="D38" s="10">
        <v>33866.699999999997</v>
      </c>
      <c r="E38" s="45"/>
      <c r="F38" s="30"/>
    </row>
    <row r="39" spans="1:6" ht="36" customHeight="1" x14ac:dyDescent="0.25">
      <c r="A39" s="55" t="s">
        <v>152</v>
      </c>
      <c r="B39" s="56"/>
      <c r="C39" s="56"/>
      <c r="D39" s="10">
        <v>169.1</v>
      </c>
      <c r="E39" s="45"/>
      <c r="F39" s="30"/>
    </row>
    <row r="40" spans="1:6" ht="18.75" customHeight="1" x14ac:dyDescent="0.25">
      <c r="A40" s="55" t="s">
        <v>153</v>
      </c>
      <c r="B40" s="56"/>
      <c r="C40" s="56"/>
      <c r="D40" s="10">
        <v>30426.1</v>
      </c>
      <c r="E40" s="45"/>
      <c r="F40" s="30"/>
    </row>
    <row r="41" spans="1:6" ht="49.5" customHeight="1" x14ac:dyDescent="0.25">
      <c r="A41" s="55" t="s">
        <v>154</v>
      </c>
      <c r="B41" s="56"/>
      <c r="C41" s="56"/>
      <c r="D41" s="10">
        <v>2188.5</v>
      </c>
      <c r="E41" s="45"/>
      <c r="F41" s="30"/>
    </row>
    <row r="42" spans="1:6" ht="20.25" customHeight="1" x14ac:dyDescent="0.25">
      <c r="A42" s="55" t="s">
        <v>155</v>
      </c>
      <c r="B42" s="56"/>
      <c r="C42" s="56"/>
      <c r="D42" s="10">
        <v>438.5</v>
      </c>
      <c r="E42" s="45"/>
      <c r="F42" s="30"/>
    </row>
    <row r="43" spans="1:6" ht="18" customHeight="1" x14ac:dyDescent="0.25">
      <c r="A43" s="55" t="s">
        <v>156</v>
      </c>
      <c r="B43" s="56"/>
      <c r="C43" s="56"/>
      <c r="D43" s="10">
        <v>6038.6</v>
      </c>
      <c r="E43" s="45"/>
      <c r="F43" s="30"/>
    </row>
    <row r="44" spans="1:6" ht="46.5" customHeight="1" x14ac:dyDescent="0.25">
      <c r="A44" s="55" t="s">
        <v>157</v>
      </c>
      <c r="B44" s="56"/>
      <c r="C44" s="56"/>
      <c r="D44" s="10">
        <v>84682.4</v>
      </c>
      <c r="E44" s="45"/>
      <c r="F44" s="30"/>
    </row>
    <row r="45" spans="1:6" ht="33.75" customHeight="1" x14ac:dyDescent="0.25">
      <c r="A45" s="55" t="s">
        <v>158</v>
      </c>
      <c r="B45" s="56"/>
      <c r="C45" s="56"/>
      <c r="D45" s="10">
        <v>23400</v>
      </c>
      <c r="E45" s="45"/>
      <c r="F45" s="30"/>
    </row>
    <row r="46" spans="1:6" ht="47.25" customHeight="1" x14ac:dyDescent="0.25">
      <c r="A46" s="55" t="s">
        <v>159</v>
      </c>
      <c r="B46" s="56"/>
      <c r="C46" s="56"/>
      <c r="D46" s="10">
        <v>1389.6</v>
      </c>
      <c r="E46" s="45"/>
      <c r="F46" s="30"/>
    </row>
    <row r="47" spans="1:6" ht="33" customHeight="1" x14ac:dyDescent="0.25">
      <c r="A47" s="55" t="s">
        <v>160</v>
      </c>
      <c r="B47" s="56"/>
      <c r="C47" s="56"/>
      <c r="D47" s="10">
        <v>13773.7</v>
      </c>
      <c r="E47" s="45"/>
      <c r="F47" s="30"/>
    </row>
    <row r="48" spans="1:6" ht="32.25" customHeight="1" x14ac:dyDescent="0.25">
      <c r="A48" s="55" t="s">
        <v>161</v>
      </c>
      <c r="B48" s="56"/>
      <c r="C48" s="56"/>
      <c r="D48" s="10">
        <v>491.5</v>
      </c>
      <c r="E48" s="45"/>
      <c r="F48" s="30"/>
    </row>
    <row r="49" spans="1:6" ht="33" customHeight="1" x14ac:dyDescent="0.25">
      <c r="A49" s="55" t="s">
        <v>162</v>
      </c>
      <c r="B49" s="56"/>
      <c r="C49" s="56"/>
      <c r="D49" s="10">
        <v>898.8</v>
      </c>
      <c r="E49" s="45"/>
      <c r="F49" s="30"/>
    </row>
    <row r="50" spans="1:6" ht="32.25" customHeight="1" x14ac:dyDescent="0.25">
      <c r="A50" s="55" t="s">
        <v>163</v>
      </c>
      <c r="B50" s="56"/>
      <c r="C50" s="56"/>
      <c r="D50" s="10">
        <v>10517.2</v>
      </c>
      <c r="E50" s="45"/>
      <c r="F50" s="30"/>
    </row>
    <row r="51" spans="1:6" ht="34.5" customHeight="1" x14ac:dyDescent="0.25">
      <c r="A51" s="55" t="s">
        <v>164</v>
      </c>
      <c r="B51" s="56"/>
      <c r="C51" s="56"/>
      <c r="D51" s="10">
        <v>63.8</v>
      </c>
      <c r="E51" s="45"/>
      <c r="F51" s="30"/>
    </row>
    <row r="52" spans="1:6" ht="22.5" customHeight="1" x14ac:dyDescent="0.25">
      <c r="A52" s="55" t="s">
        <v>165</v>
      </c>
      <c r="B52" s="56"/>
      <c r="C52" s="56"/>
      <c r="D52" s="10">
        <v>4931.7</v>
      </c>
      <c r="E52" s="45"/>
      <c r="F52" s="30"/>
    </row>
    <row r="53" spans="1:6" ht="49.5" customHeight="1" x14ac:dyDescent="0.25">
      <c r="A53" s="55" t="s">
        <v>166</v>
      </c>
      <c r="B53" s="56"/>
      <c r="C53" s="56"/>
      <c r="D53" s="10">
        <v>13741.4</v>
      </c>
      <c r="E53" s="45"/>
      <c r="F53" s="30"/>
    </row>
    <row r="54" spans="1:6" ht="64.5" customHeight="1" x14ac:dyDescent="0.25">
      <c r="A54" s="55" t="s">
        <v>167</v>
      </c>
      <c r="B54" s="56"/>
      <c r="C54" s="56"/>
      <c r="D54" s="10">
        <v>3304.5</v>
      </c>
      <c r="E54" s="45"/>
      <c r="F54" s="30"/>
    </row>
    <row r="55" spans="1:6" ht="18" customHeight="1" x14ac:dyDescent="0.25">
      <c r="A55" s="55" t="s">
        <v>168</v>
      </c>
      <c r="B55" s="56"/>
      <c r="C55" s="56"/>
      <c r="D55" s="10">
        <v>38002.300000000003</v>
      </c>
      <c r="E55" s="45"/>
      <c r="F55" s="30"/>
    </row>
    <row r="56" spans="1:6" ht="22.5" customHeight="1" x14ac:dyDescent="0.25">
      <c r="A56" s="55" t="s">
        <v>169</v>
      </c>
      <c r="B56" s="56"/>
      <c r="C56" s="56"/>
      <c r="D56" s="10">
        <v>3783.5</v>
      </c>
      <c r="E56" s="45"/>
      <c r="F56" s="30"/>
    </row>
    <row r="57" spans="1:6" ht="36" customHeight="1" x14ac:dyDescent="0.25">
      <c r="A57" s="55" t="s">
        <v>170</v>
      </c>
      <c r="B57" s="56"/>
      <c r="C57" s="56"/>
      <c r="D57" s="10">
        <v>1041.8</v>
      </c>
      <c r="E57" s="45"/>
      <c r="F57" s="30"/>
    </row>
    <row r="58" spans="1:6" ht="36" customHeight="1" x14ac:dyDescent="0.25">
      <c r="A58" s="55" t="s">
        <v>171</v>
      </c>
      <c r="B58" s="56"/>
      <c r="C58" s="56"/>
      <c r="D58" s="10">
        <v>468.6</v>
      </c>
      <c r="E58" s="45"/>
      <c r="F58" s="30"/>
    </row>
    <row r="59" spans="1:6" ht="36" customHeight="1" x14ac:dyDescent="0.25">
      <c r="A59" s="55" t="s">
        <v>172</v>
      </c>
      <c r="B59" s="56"/>
      <c r="C59" s="56"/>
      <c r="D59" s="10">
        <v>2226.8000000000002</v>
      </c>
      <c r="E59" s="45"/>
      <c r="F59" s="30"/>
    </row>
    <row r="60" spans="1:6" ht="36" customHeight="1" x14ac:dyDescent="0.25">
      <c r="A60" s="55" t="s">
        <v>173</v>
      </c>
      <c r="B60" s="56"/>
      <c r="C60" s="56"/>
      <c r="D60" s="10">
        <v>907.1</v>
      </c>
      <c r="E60" s="45"/>
      <c r="F60" s="30"/>
    </row>
    <row r="61" spans="1:6" ht="36" customHeight="1" x14ac:dyDescent="0.25">
      <c r="A61" s="55" t="s">
        <v>174</v>
      </c>
      <c r="B61" s="56"/>
      <c r="C61" s="56"/>
      <c r="D61" s="10">
        <v>32178.6</v>
      </c>
      <c r="E61" s="45"/>
      <c r="F61" s="30"/>
    </row>
    <row r="62" spans="1:6" ht="48.75" customHeight="1" x14ac:dyDescent="0.25">
      <c r="A62" s="55" t="s">
        <v>175</v>
      </c>
      <c r="B62" s="56"/>
      <c r="C62" s="56"/>
      <c r="D62" s="10">
        <v>4220</v>
      </c>
      <c r="E62" s="45"/>
      <c r="F62" s="30"/>
    </row>
    <row r="63" spans="1:6" ht="45" customHeight="1" x14ac:dyDescent="0.25">
      <c r="A63" s="55" t="s">
        <v>176</v>
      </c>
      <c r="B63" s="56"/>
      <c r="C63" s="56"/>
      <c r="D63" s="10">
        <v>3752.5</v>
      </c>
      <c r="E63" s="45"/>
      <c r="F63" s="30"/>
    </row>
    <row r="64" spans="1:6" ht="36" customHeight="1" x14ac:dyDescent="0.25">
      <c r="A64" s="55" t="s">
        <v>177</v>
      </c>
      <c r="B64" s="56"/>
      <c r="C64" s="56"/>
      <c r="D64" s="10">
        <v>2010.9</v>
      </c>
      <c r="E64" s="45"/>
      <c r="F64" s="30"/>
    </row>
    <row r="65" spans="1:6" ht="47.25" customHeight="1" x14ac:dyDescent="0.25">
      <c r="A65" s="55" t="s">
        <v>178</v>
      </c>
      <c r="B65" s="56"/>
      <c r="C65" s="56"/>
      <c r="D65" s="10">
        <v>125008.6</v>
      </c>
      <c r="E65" s="45"/>
      <c r="F65" s="30"/>
    </row>
    <row r="66" spans="1:6" ht="36" customHeight="1" x14ac:dyDescent="0.25">
      <c r="A66" s="55" t="s">
        <v>179</v>
      </c>
      <c r="B66" s="56"/>
      <c r="C66" s="56"/>
      <c r="D66" s="10">
        <v>114769</v>
      </c>
      <c r="E66" s="45"/>
      <c r="F66" s="30"/>
    </row>
    <row r="67" spans="1:6" ht="51.75" customHeight="1" x14ac:dyDescent="0.25">
      <c r="A67" s="55" t="s">
        <v>180</v>
      </c>
      <c r="B67" s="56"/>
      <c r="C67" s="56"/>
      <c r="D67" s="10">
        <v>1600.3</v>
      </c>
      <c r="E67" s="45"/>
      <c r="F67" s="30"/>
    </row>
    <row r="68" spans="1:6" ht="36" customHeight="1" x14ac:dyDescent="0.25">
      <c r="A68" s="55" t="s">
        <v>181</v>
      </c>
      <c r="B68" s="56"/>
      <c r="C68" s="56"/>
      <c r="D68" s="10">
        <v>481</v>
      </c>
      <c r="E68" s="45"/>
      <c r="F68" s="30"/>
    </row>
    <row r="69" spans="1:6" ht="63.75" customHeight="1" x14ac:dyDescent="0.25">
      <c r="A69" s="55" t="s">
        <v>182</v>
      </c>
      <c r="B69" s="56"/>
      <c r="C69" s="56"/>
      <c r="D69" s="10">
        <v>256.2</v>
      </c>
      <c r="E69" s="45"/>
      <c r="F69" s="30"/>
    </row>
    <row r="70" spans="1:6" ht="33.75" customHeight="1" x14ac:dyDescent="0.25">
      <c r="A70" s="55" t="s">
        <v>183</v>
      </c>
      <c r="B70" s="56"/>
      <c r="C70" s="56"/>
      <c r="D70" s="10">
        <v>218.4</v>
      </c>
      <c r="E70" s="45"/>
      <c r="F70" s="30"/>
    </row>
    <row r="71" spans="1:6" ht="19.5" customHeight="1" x14ac:dyDescent="0.25">
      <c r="A71" s="55" t="s">
        <v>184</v>
      </c>
      <c r="B71" s="56"/>
      <c r="C71" s="56"/>
      <c r="D71" s="10">
        <v>800273.2</v>
      </c>
      <c r="E71" s="45"/>
      <c r="F71" s="30"/>
    </row>
    <row r="72" spans="1:6" x14ac:dyDescent="0.25">
      <c r="A72" s="64" t="s">
        <v>12</v>
      </c>
      <c r="B72" s="65"/>
      <c r="C72" s="66"/>
      <c r="D72" s="48">
        <v>7376477.0999999996</v>
      </c>
      <c r="E72" s="45"/>
      <c r="F72" s="30" t="s">
        <v>35</v>
      </c>
    </row>
    <row r="73" spans="1:6" x14ac:dyDescent="0.25">
      <c r="A73" s="64" t="s">
        <v>13</v>
      </c>
      <c r="B73" s="65"/>
      <c r="C73" s="66"/>
      <c r="D73" s="48">
        <f>B117+'Муниципальные районы'!P53</f>
        <v>9322636.2841599993</v>
      </c>
      <c r="E73" s="45"/>
    </row>
    <row r="74" spans="1:6" x14ac:dyDescent="0.25">
      <c r="A74" s="52" t="s">
        <v>122</v>
      </c>
      <c r="B74" s="53"/>
      <c r="C74" s="54"/>
      <c r="D74" s="9">
        <f>D78-D77</f>
        <v>5276153.6000000006</v>
      </c>
      <c r="E74" s="23"/>
    </row>
    <row r="75" spans="1:6" x14ac:dyDescent="0.25">
      <c r="A75" s="49" t="s">
        <v>14</v>
      </c>
      <c r="B75" s="50"/>
      <c r="C75" s="51"/>
      <c r="D75" s="9"/>
      <c r="E75" s="23"/>
    </row>
    <row r="76" spans="1:6" x14ac:dyDescent="0.25">
      <c r="A76" s="49" t="s">
        <v>15</v>
      </c>
      <c r="B76" s="50"/>
      <c r="C76" s="51"/>
      <c r="D76" s="47">
        <v>558707.4</v>
      </c>
      <c r="E76" s="23"/>
    </row>
    <row r="77" spans="1:6" ht="79.5" customHeight="1" x14ac:dyDescent="0.25">
      <c r="A77" s="49" t="s">
        <v>185</v>
      </c>
      <c r="B77" s="50"/>
      <c r="C77" s="51"/>
      <c r="D77" s="47">
        <v>-452401.7</v>
      </c>
      <c r="E77" s="23"/>
    </row>
    <row r="78" spans="1:6" ht="19.5" customHeight="1" x14ac:dyDescent="0.25">
      <c r="A78" s="52" t="s">
        <v>186</v>
      </c>
      <c r="B78" s="53"/>
      <c r="C78" s="54"/>
      <c r="D78" s="9">
        <v>4823751.9000000004</v>
      </c>
      <c r="E78" s="23"/>
    </row>
    <row r="79" spans="1:6" x14ac:dyDescent="0.25">
      <c r="A79" s="24"/>
      <c r="B79" s="25"/>
      <c r="C79" s="25"/>
      <c r="D79" s="23"/>
      <c r="E79" s="23"/>
    </row>
    <row r="80" spans="1:6" x14ac:dyDescent="0.25">
      <c r="A80" s="26" t="s">
        <v>16</v>
      </c>
      <c r="B80" s="11"/>
      <c r="C80" s="11"/>
      <c r="D80" s="12"/>
      <c r="E80" s="12"/>
    </row>
    <row r="81" spans="1:5" x14ac:dyDescent="0.25">
      <c r="A81" s="60" t="s">
        <v>17</v>
      </c>
      <c r="B81" s="62" t="s">
        <v>2</v>
      </c>
      <c r="C81" s="67" t="s">
        <v>3</v>
      </c>
      <c r="D81" s="67"/>
      <c r="E81" s="67"/>
    </row>
    <row r="82" spans="1:5" ht="90" customHeight="1" x14ac:dyDescent="0.25">
      <c r="A82" s="61"/>
      <c r="B82" s="62"/>
      <c r="C82" s="46" t="s">
        <v>4</v>
      </c>
      <c r="D82" s="46" t="s">
        <v>5</v>
      </c>
      <c r="E82" s="27" t="s">
        <v>33</v>
      </c>
    </row>
    <row r="83" spans="1:5" x14ac:dyDescent="0.25">
      <c r="A83" s="13" t="s">
        <v>86</v>
      </c>
      <c r="B83" s="38">
        <v>19464.77261</v>
      </c>
      <c r="C83" s="38">
        <v>12488.182129999999</v>
      </c>
      <c r="D83" s="38">
        <v>2745.8284600000002</v>
      </c>
      <c r="E83" s="38">
        <v>322.05770000000001</v>
      </c>
    </row>
    <row r="84" spans="1:5" x14ac:dyDescent="0.25">
      <c r="A84" s="13" t="s">
        <v>87</v>
      </c>
      <c r="B84" s="38">
        <v>6973.9019500000004</v>
      </c>
      <c r="C84" s="38">
        <v>4834.9459900000002</v>
      </c>
      <c r="D84" s="38">
        <v>1113.8507099999999</v>
      </c>
      <c r="E84" s="38"/>
    </row>
    <row r="85" spans="1:5" x14ac:dyDescent="0.25">
      <c r="A85" s="13" t="s">
        <v>88</v>
      </c>
      <c r="B85" s="38">
        <v>15531.77468</v>
      </c>
      <c r="C85" s="38">
        <v>9779.1652799999993</v>
      </c>
      <c r="D85" s="38">
        <v>1931.3725999999999</v>
      </c>
      <c r="E85" s="38"/>
    </row>
    <row r="86" spans="1:5" x14ac:dyDescent="0.25">
      <c r="A86" s="13" t="s">
        <v>89</v>
      </c>
      <c r="B86" s="38">
        <v>141502.91227999999</v>
      </c>
      <c r="C86" s="38">
        <v>24283.03973</v>
      </c>
      <c r="D86" s="38">
        <v>6460.4285300000001</v>
      </c>
      <c r="E86" s="38">
        <v>61.78</v>
      </c>
    </row>
    <row r="87" spans="1:5" ht="30" x14ac:dyDescent="0.25">
      <c r="A87" s="13" t="s">
        <v>90</v>
      </c>
      <c r="B87" s="38">
        <v>68755.917270000005</v>
      </c>
      <c r="C87" s="38">
        <v>5456.7699000000002</v>
      </c>
      <c r="D87" s="38">
        <v>1351.6514099999999</v>
      </c>
      <c r="E87" s="38">
        <v>1541.3789999999999</v>
      </c>
    </row>
    <row r="88" spans="1:5" x14ac:dyDescent="0.25">
      <c r="A88" s="13" t="s">
        <v>91</v>
      </c>
      <c r="B88" s="38">
        <v>19464.289349999999</v>
      </c>
      <c r="C88" s="38">
        <v>7921.3420800000004</v>
      </c>
      <c r="D88" s="38">
        <v>2110.3786300000002</v>
      </c>
      <c r="E88" s="38"/>
    </row>
    <row r="89" spans="1:5" x14ac:dyDescent="0.25">
      <c r="A89" s="13" t="s">
        <v>92</v>
      </c>
      <c r="B89" s="38">
        <v>1838.68822</v>
      </c>
      <c r="C89" s="38">
        <v>1360.0934600000001</v>
      </c>
      <c r="D89" s="38">
        <v>342.44878</v>
      </c>
      <c r="E89" s="38"/>
    </row>
    <row r="90" spans="1:5" ht="30" x14ac:dyDescent="0.25">
      <c r="A90" s="13" t="s">
        <v>93</v>
      </c>
      <c r="B90" s="38">
        <v>2927741.2194699999</v>
      </c>
      <c r="C90" s="38">
        <v>5757.7232299999996</v>
      </c>
      <c r="D90" s="38">
        <v>2000.0357100000001</v>
      </c>
      <c r="E90" s="38"/>
    </row>
    <row r="91" spans="1:5" x14ac:dyDescent="0.25">
      <c r="A91" s="13" t="s">
        <v>94</v>
      </c>
      <c r="B91" s="38">
        <v>79157.20319</v>
      </c>
      <c r="C91" s="38">
        <v>8261.5763599999991</v>
      </c>
      <c r="D91" s="38">
        <v>2367.2613099999999</v>
      </c>
      <c r="E91" s="38"/>
    </row>
    <row r="92" spans="1:5" x14ac:dyDescent="0.25">
      <c r="A92" s="13" t="s">
        <v>95</v>
      </c>
      <c r="B92" s="38">
        <v>308565.70870999998</v>
      </c>
      <c r="C92" s="38">
        <v>10731.161679999999</v>
      </c>
      <c r="D92" s="38">
        <v>2953.6813299999999</v>
      </c>
      <c r="E92" s="38">
        <v>12883.6265</v>
      </c>
    </row>
    <row r="93" spans="1:5" x14ac:dyDescent="0.25">
      <c r="A93" s="13" t="s">
        <v>96</v>
      </c>
      <c r="B93" s="38">
        <v>338771.70980000001</v>
      </c>
      <c r="C93" s="38">
        <v>5943.3659399999997</v>
      </c>
      <c r="D93" s="38">
        <v>1515.1466700000001</v>
      </c>
      <c r="E93" s="38">
        <v>345.51029999999997</v>
      </c>
    </row>
    <row r="94" spans="1:5" x14ac:dyDescent="0.25">
      <c r="A94" s="13" t="s">
        <v>97</v>
      </c>
      <c r="B94" s="38">
        <v>776827.71469000005</v>
      </c>
      <c r="C94" s="38">
        <v>22342.831979999999</v>
      </c>
      <c r="D94" s="38">
        <v>6494.6964900000003</v>
      </c>
      <c r="E94" s="38">
        <v>296228.89997000003</v>
      </c>
    </row>
    <row r="95" spans="1:5" ht="30" x14ac:dyDescent="0.25">
      <c r="A95" s="13" t="s">
        <v>98</v>
      </c>
      <c r="B95" s="38">
        <v>812317.75404999999</v>
      </c>
      <c r="C95" s="38">
        <v>20546.38753</v>
      </c>
      <c r="D95" s="38">
        <v>6318.6784900000002</v>
      </c>
      <c r="E95" s="38">
        <v>570888.81967999996</v>
      </c>
    </row>
    <row r="96" spans="1:5" x14ac:dyDescent="0.25">
      <c r="A96" s="13" t="s">
        <v>99</v>
      </c>
      <c r="B96" s="38">
        <v>65502.447119999997</v>
      </c>
      <c r="C96" s="38">
        <v>1653.26216</v>
      </c>
      <c r="D96" s="38">
        <v>507.17955999999998</v>
      </c>
      <c r="E96" s="38">
        <v>73.666240000000002</v>
      </c>
    </row>
    <row r="97" spans="1:5" x14ac:dyDescent="0.25">
      <c r="A97" s="13" t="s">
        <v>100</v>
      </c>
      <c r="B97" s="38">
        <v>126669.62582</v>
      </c>
      <c r="C97" s="38">
        <v>59125.670559999999</v>
      </c>
      <c r="D97" s="38">
        <v>17957.220929999999</v>
      </c>
      <c r="E97" s="38"/>
    </row>
    <row r="98" spans="1:5" x14ac:dyDescent="0.25">
      <c r="A98" s="13" t="s">
        <v>101</v>
      </c>
      <c r="B98" s="38">
        <v>48297.056920000003</v>
      </c>
      <c r="C98" s="38">
        <v>2211.67821</v>
      </c>
      <c r="D98" s="38">
        <v>481.80115000000001</v>
      </c>
      <c r="E98" s="38"/>
    </row>
    <row r="99" spans="1:5" ht="30" x14ac:dyDescent="0.25">
      <c r="A99" s="13" t="s">
        <v>102</v>
      </c>
      <c r="B99" s="38">
        <v>19784.785220000002</v>
      </c>
      <c r="C99" s="38">
        <v>1214.2970700000001</v>
      </c>
      <c r="D99" s="38"/>
      <c r="E99" s="38"/>
    </row>
    <row r="100" spans="1:5" x14ac:dyDescent="0.25">
      <c r="A100" s="13" t="s">
        <v>103</v>
      </c>
      <c r="B100" s="38">
        <v>52011.008229999999</v>
      </c>
      <c r="C100" s="38">
        <v>18443.611649999999</v>
      </c>
      <c r="D100" s="38">
        <v>4124.5852199999999</v>
      </c>
      <c r="E100" s="38">
        <v>14297.126619999999</v>
      </c>
    </row>
    <row r="101" spans="1:5" x14ac:dyDescent="0.25">
      <c r="A101" s="13" t="s">
        <v>104</v>
      </c>
      <c r="B101" s="38">
        <v>20222.081699999999</v>
      </c>
      <c r="C101" s="38">
        <v>1348.65993</v>
      </c>
      <c r="D101" s="38">
        <v>287.59455000000003</v>
      </c>
      <c r="E101" s="38"/>
    </row>
    <row r="102" spans="1:5" x14ac:dyDescent="0.25">
      <c r="A102" s="13" t="s">
        <v>105</v>
      </c>
      <c r="B102" s="38">
        <v>868700.19180999999</v>
      </c>
      <c r="C102" s="38">
        <v>8860.2752099999998</v>
      </c>
      <c r="D102" s="38">
        <v>1752.2621300000001</v>
      </c>
      <c r="E102" s="38"/>
    </row>
    <row r="103" spans="1:5" ht="30" x14ac:dyDescent="0.25">
      <c r="A103" s="13" t="s">
        <v>106</v>
      </c>
      <c r="B103" s="38">
        <v>35350.617059999997</v>
      </c>
      <c r="C103" s="38">
        <v>21619.10338</v>
      </c>
      <c r="D103" s="38">
        <v>5730.95939</v>
      </c>
      <c r="E103" s="38"/>
    </row>
    <row r="104" spans="1:5" x14ac:dyDescent="0.25">
      <c r="A104" s="13" t="s">
        <v>107</v>
      </c>
      <c r="B104" s="38">
        <v>3609.5513700000001</v>
      </c>
      <c r="C104" s="38">
        <v>2188.14824</v>
      </c>
      <c r="D104" s="38">
        <v>505.08627999999999</v>
      </c>
      <c r="E104" s="38"/>
    </row>
    <row r="105" spans="1:5" x14ac:dyDescent="0.25">
      <c r="A105" s="13" t="s">
        <v>108</v>
      </c>
      <c r="B105" s="38">
        <v>2422.9687800000002</v>
      </c>
      <c r="C105" s="38">
        <v>1468.9860000000001</v>
      </c>
      <c r="D105" s="38">
        <v>379.57396</v>
      </c>
      <c r="E105" s="38"/>
    </row>
    <row r="106" spans="1:5" x14ac:dyDescent="0.25">
      <c r="A106" s="13" t="s">
        <v>109</v>
      </c>
      <c r="B106" s="38">
        <v>3191.9409300000002</v>
      </c>
      <c r="C106" s="38">
        <v>2433.63915</v>
      </c>
      <c r="D106" s="38">
        <v>623.53863000000001</v>
      </c>
      <c r="E106" s="38"/>
    </row>
    <row r="107" spans="1:5" x14ac:dyDescent="0.25">
      <c r="A107" s="13" t="s">
        <v>110</v>
      </c>
      <c r="B107" s="38">
        <v>3794.9694599999998</v>
      </c>
      <c r="C107" s="38">
        <v>2544.9426600000002</v>
      </c>
      <c r="D107" s="38">
        <v>579.87859000000003</v>
      </c>
      <c r="E107" s="38"/>
    </row>
    <row r="108" spans="1:5" x14ac:dyDescent="0.25">
      <c r="A108" s="13" t="s">
        <v>111</v>
      </c>
      <c r="B108" s="38">
        <v>37628.237139999997</v>
      </c>
      <c r="C108" s="38">
        <v>24717.426380000001</v>
      </c>
      <c r="D108" s="38">
        <v>5635.2818100000004</v>
      </c>
      <c r="E108" s="38"/>
    </row>
    <row r="109" spans="1:5" ht="30" x14ac:dyDescent="0.25">
      <c r="A109" s="13" t="s">
        <v>112</v>
      </c>
      <c r="B109" s="38">
        <v>25.876300000000001</v>
      </c>
      <c r="C109" s="38"/>
      <c r="D109" s="38"/>
      <c r="E109" s="38"/>
    </row>
    <row r="110" spans="1:5" x14ac:dyDescent="0.25">
      <c r="A110" s="13" t="s">
        <v>113</v>
      </c>
      <c r="B110" s="38">
        <v>101241.16939</v>
      </c>
      <c r="C110" s="38">
        <v>1773.9628600000001</v>
      </c>
      <c r="D110" s="38">
        <v>445.38776000000001</v>
      </c>
      <c r="E110" s="38"/>
    </row>
    <row r="111" spans="1:5" x14ac:dyDescent="0.25">
      <c r="A111" s="13" t="s">
        <v>114</v>
      </c>
      <c r="B111" s="38">
        <v>25382.82087</v>
      </c>
      <c r="C111" s="38">
        <v>10889.4455</v>
      </c>
      <c r="D111" s="38">
        <v>3752.42292</v>
      </c>
      <c r="E111" s="38">
        <v>2.4446400000000001</v>
      </c>
    </row>
    <row r="112" spans="1:5" x14ac:dyDescent="0.25">
      <c r="A112" s="13" t="s">
        <v>115</v>
      </c>
      <c r="B112" s="38">
        <v>-9453.9246500000008</v>
      </c>
      <c r="C112" s="38">
        <v>870.38827000000003</v>
      </c>
      <c r="D112" s="38">
        <v>280.60361999999998</v>
      </c>
      <c r="E112" s="38"/>
    </row>
    <row r="113" spans="1:5" x14ac:dyDescent="0.25">
      <c r="A113" s="13" t="s">
        <v>116</v>
      </c>
      <c r="B113" s="38">
        <v>1622.49755</v>
      </c>
      <c r="C113" s="38">
        <v>475.34719999999999</v>
      </c>
      <c r="D113" s="38">
        <v>109.97169</v>
      </c>
      <c r="E113" s="38"/>
    </row>
    <row r="114" spans="1:5" ht="30" x14ac:dyDescent="0.25">
      <c r="A114" s="13" t="s">
        <v>117</v>
      </c>
      <c r="B114" s="38">
        <v>8870.4429500000006</v>
      </c>
      <c r="C114" s="38">
        <v>6371.8175099999999</v>
      </c>
      <c r="D114" s="38">
        <v>1622.7102199999999</v>
      </c>
      <c r="E114" s="38">
        <v>67.246960000000001</v>
      </c>
    </row>
    <row r="115" spans="1:5" ht="30" x14ac:dyDescent="0.25">
      <c r="A115" s="13" t="s">
        <v>118</v>
      </c>
      <c r="B115" s="38">
        <v>9556.9483099999998</v>
      </c>
      <c r="C115" s="38">
        <v>2197.8499499999998</v>
      </c>
      <c r="D115" s="38">
        <v>555.08335999999997</v>
      </c>
      <c r="E115" s="38"/>
    </row>
    <row r="116" spans="1:5" ht="30" x14ac:dyDescent="0.25">
      <c r="A116" s="13" t="s">
        <v>119</v>
      </c>
      <c r="B116" s="38">
        <v>23139.31697</v>
      </c>
      <c r="C116" s="38">
        <v>6705.5557399999998</v>
      </c>
      <c r="D116" s="38">
        <v>1622.7271699999999</v>
      </c>
      <c r="E116" s="38">
        <v>764.47315000000003</v>
      </c>
    </row>
    <row r="117" spans="1:5" x14ac:dyDescent="0.25">
      <c r="A117" s="28" t="s">
        <v>2</v>
      </c>
      <c r="B117" s="39">
        <v>6964484.1955199996</v>
      </c>
      <c r="C117" s="39">
        <v>316820.65292000002</v>
      </c>
      <c r="D117" s="39">
        <v>84659.32806</v>
      </c>
      <c r="E117" s="39">
        <v>897477.03075999999</v>
      </c>
    </row>
  </sheetData>
  <mergeCells count="79">
    <mergeCell ref="A50:C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9:C39"/>
    <mergeCell ref="A34:C34"/>
    <mergeCell ref="A35:C35"/>
    <mergeCell ref="A31:C31"/>
    <mergeCell ref="A32:C32"/>
    <mergeCell ref="A33:C33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58:C58"/>
    <mergeCell ref="A59:C59"/>
    <mergeCell ref="A20:C20"/>
    <mergeCell ref="A21:C21"/>
    <mergeCell ref="A22:C22"/>
    <mergeCell ref="A29:C29"/>
    <mergeCell ref="A30:C30"/>
    <mergeCell ref="A24:C24"/>
    <mergeCell ref="A25:C25"/>
    <mergeCell ref="A26:C26"/>
    <mergeCell ref="A27:C27"/>
    <mergeCell ref="A28:C28"/>
    <mergeCell ref="A23:C23"/>
    <mergeCell ref="A36:C36"/>
    <mergeCell ref="A37:C37"/>
    <mergeCell ref="A38:C38"/>
    <mergeCell ref="A81:A82"/>
    <mergeCell ref="B81:B82"/>
    <mergeCell ref="A6:C6"/>
    <mergeCell ref="A8:C8"/>
    <mergeCell ref="A9:C9"/>
    <mergeCell ref="A72:C72"/>
    <mergeCell ref="A73:C73"/>
    <mergeCell ref="A75:C75"/>
    <mergeCell ref="A76:C76"/>
    <mergeCell ref="C81:E81"/>
    <mergeCell ref="A64:C64"/>
    <mergeCell ref="A65:C65"/>
    <mergeCell ref="A71:C71"/>
    <mergeCell ref="A66:C66"/>
    <mergeCell ref="A67:C67"/>
    <mergeCell ref="A68:C68"/>
    <mergeCell ref="A77:C77"/>
    <mergeCell ref="A78:C78"/>
    <mergeCell ref="A7:C7"/>
    <mergeCell ref="A1:D1"/>
    <mergeCell ref="A2:D2"/>
    <mergeCell ref="A5:C5"/>
    <mergeCell ref="A74:C74"/>
    <mergeCell ref="A69:C69"/>
    <mergeCell ref="A70:C70"/>
    <mergeCell ref="A60:C60"/>
    <mergeCell ref="A61:C61"/>
    <mergeCell ref="A62:C62"/>
    <mergeCell ref="A63:C63"/>
    <mergeCell ref="A55:C55"/>
    <mergeCell ref="A56:C56"/>
    <mergeCell ref="A57:C57"/>
  </mergeCells>
  <pageMargins left="0.56999999999999995" right="0.19" top="0.31" bottom="0.34" header="0.17" footer="0.17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topLeftCell="A47" zoomScaleNormal="100" zoomScaleSheetLayoutView="100" workbookViewId="0">
      <selection activeCell="A53" sqref="A53:T53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1.42578125" customWidth="1"/>
    <col min="5" max="5" width="13.140625" customWidth="1"/>
    <col min="6" max="6" width="12.140625" customWidth="1"/>
    <col min="7" max="7" width="12.5703125" customWidth="1"/>
    <col min="8" max="8" width="12.7109375" customWidth="1"/>
    <col min="9" max="9" width="10.85546875" customWidth="1"/>
    <col min="10" max="10" width="12.7109375" customWidth="1"/>
    <col min="11" max="11" width="11" customWidth="1"/>
    <col min="12" max="13" width="11.85546875" customWidth="1"/>
    <col min="14" max="14" width="11.140625" customWidth="1"/>
    <col min="15" max="15" width="11.5703125" customWidth="1"/>
    <col min="16" max="16" width="13.140625" customWidth="1"/>
  </cols>
  <sheetData>
    <row r="1" spans="1:20" s="18" customFormat="1" ht="15.75" x14ac:dyDescent="0.25">
      <c r="A1" s="21"/>
      <c r="C1" s="19" t="s">
        <v>8</v>
      </c>
    </row>
    <row r="2" spans="1:20" x14ac:dyDescent="0.25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1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45" x14ac:dyDescent="0.25">
      <c r="A4" s="35" t="s">
        <v>36</v>
      </c>
      <c r="B4" s="40">
        <v>3473.5</v>
      </c>
      <c r="C4" s="40">
        <v>16655.330000000002</v>
      </c>
      <c r="D4" s="40">
        <v>25663.25</v>
      </c>
      <c r="E4" s="40">
        <v>1830</v>
      </c>
      <c r="F4" s="40">
        <v>464</v>
      </c>
      <c r="G4" s="40">
        <v>23227.083330000001</v>
      </c>
      <c r="H4" s="40">
        <v>3254.26</v>
      </c>
      <c r="I4" s="40">
        <v>6000</v>
      </c>
      <c r="J4" s="40">
        <v>10790.583329999999</v>
      </c>
      <c r="K4" s="40">
        <v>5413</v>
      </c>
      <c r="L4" s="40">
        <v>44719.124989999997</v>
      </c>
      <c r="M4" s="40">
        <v>231.16667000000001</v>
      </c>
      <c r="N4" s="40">
        <v>11302.833000000001</v>
      </c>
      <c r="O4" s="40"/>
      <c r="P4" s="41">
        <v>153024.13131999999</v>
      </c>
      <c r="Q4" s="34"/>
      <c r="R4" s="34"/>
      <c r="S4" s="34"/>
      <c r="T4" s="34"/>
    </row>
    <row r="5" spans="1:20" ht="45" x14ac:dyDescent="0.25">
      <c r="A5" s="35" t="s">
        <v>37</v>
      </c>
      <c r="B5" s="40">
        <v>62151.986700000001</v>
      </c>
      <c r="C5" s="40">
        <v>19539.099999999999</v>
      </c>
      <c r="D5" s="40">
        <v>3469.8</v>
      </c>
      <c r="E5" s="40">
        <v>11780.2094</v>
      </c>
      <c r="F5" s="40">
        <v>40000</v>
      </c>
      <c r="G5" s="40">
        <v>11911.928330000001</v>
      </c>
      <c r="H5" s="40">
        <v>23348.68</v>
      </c>
      <c r="I5" s="40">
        <v>5025.3209999999999</v>
      </c>
      <c r="J5" s="40">
        <v>26835.358209999999</v>
      </c>
      <c r="K5" s="40">
        <v>5789.1815900000001</v>
      </c>
      <c r="L5" s="40"/>
      <c r="M5" s="40"/>
      <c r="N5" s="40">
        <v>15100</v>
      </c>
      <c r="O5" s="40">
        <v>3504.15</v>
      </c>
      <c r="P5" s="41">
        <v>228455.71523</v>
      </c>
      <c r="Q5" s="34"/>
      <c r="R5" s="34"/>
      <c r="S5" s="34"/>
      <c r="T5" s="34"/>
    </row>
    <row r="6" spans="1:20" ht="60" x14ac:dyDescent="0.25">
      <c r="A6" s="35" t="s">
        <v>38</v>
      </c>
      <c r="B6" s="40">
        <v>40393.516100000001</v>
      </c>
      <c r="C6" s="40">
        <v>38899.381000000001</v>
      </c>
      <c r="D6" s="40">
        <v>19600</v>
      </c>
      <c r="E6" s="40">
        <v>7000</v>
      </c>
      <c r="F6" s="40"/>
      <c r="G6" s="40">
        <v>16397.833330000001</v>
      </c>
      <c r="H6" s="40">
        <v>3676.98</v>
      </c>
      <c r="I6" s="40">
        <v>3600</v>
      </c>
      <c r="J6" s="40">
        <v>20902.055</v>
      </c>
      <c r="K6" s="40">
        <v>5250</v>
      </c>
      <c r="L6" s="40">
        <v>12338.25</v>
      </c>
      <c r="M6" s="40"/>
      <c r="N6" s="40">
        <v>5500</v>
      </c>
      <c r="O6" s="40"/>
      <c r="P6" s="41">
        <v>173558.01543</v>
      </c>
      <c r="Q6" s="34"/>
      <c r="R6" s="34"/>
      <c r="S6" s="34"/>
      <c r="T6" s="34"/>
    </row>
    <row r="7" spans="1:20" ht="135" x14ac:dyDescent="0.25">
      <c r="A7" s="35" t="s">
        <v>39</v>
      </c>
      <c r="B7" s="40">
        <v>34914.967019999996</v>
      </c>
      <c r="C7" s="40">
        <v>509.88193000000001</v>
      </c>
      <c r="D7" s="40">
        <v>4000</v>
      </c>
      <c r="E7" s="40">
        <v>2508.3041199999998</v>
      </c>
      <c r="F7" s="40"/>
      <c r="G7" s="40">
        <v>1211.2</v>
      </c>
      <c r="H7" s="40">
        <v>486</v>
      </c>
      <c r="I7" s="40">
        <v>15.21311</v>
      </c>
      <c r="J7" s="40">
        <v>25347.014159999999</v>
      </c>
      <c r="K7" s="40">
        <v>2150.3349800000001</v>
      </c>
      <c r="L7" s="40">
        <v>2976.5781499999998</v>
      </c>
      <c r="M7" s="40">
        <v>-51.761420000000001</v>
      </c>
      <c r="N7" s="40">
        <v>1365.9975999999999</v>
      </c>
      <c r="O7" s="40">
        <v>-5569.0805099999998</v>
      </c>
      <c r="P7" s="41">
        <v>69864.649139999994</v>
      </c>
      <c r="Q7" s="34"/>
      <c r="R7" s="34"/>
      <c r="S7" s="34"/>
      <c r="T7" s="34"/>
    </row>
    <row r="8" spans="1:20" ht="105" x14ac:dyDescent="0.25">
      <c r="A8" s="35" t="s">
        <v>40</v>
      </c>
      <c r="B8" s="40">
        <v>165</v>
      </c>
      <c r="C8" s="40">
        <v>12.3</v>
      </c>
      <c r="D8" s="40"/>
      <c r="E8" s="40"/>
      <c r="F8" s="40"/>
      <c r="G8" s="40">
        <v>35.591670000000001</v>
      </c>
      <c r="H8" s="40">
        <v>22.3</v>
      </c>
      <c r="I8" s="40"/>
      <c r="J8" s="40"/>
      <c r="K8" s="40">
        <v>20.241</v>
      </c>
      <c r="L8" s="40"/>
      <c r="M8" s="40"/>
      <c r="N8" s="40">
        <v>40.15</v>
      </c>
      <c r="O8" s="40"/>
      <c r="P8" s="41">
        <v>295.58267000000001</v>
      </c>
      <c r="Q8" s="34"/>
      <c r="R8" s="34"/>
      <c r="S8" s="34"/>
      <c r="T8" s="34"/>
    </row>
    <row r="9" spans="1:20" ht="90" x14ac:dyDescent="0.25">
      <c r="A9" s="35" t="s">
        <v>41</v>
      </c>
      <c r="B9" s="40"/>
      <c r="C9" s="40">
        <v>4485.83</v>
      </c>
      <c r="D9" s="40">
        <v>652.75</v>
      </c>
      <c r="E9" s="40">
        <v>473</v>
      </c>
      <c r="F9" s="40">
        <v>196.666</v>
      </c>
      <c r="G9" s="40">
        <v>655.41665999999998</v>
      </c>
      <c r="H9" s="40">
        <v>101.25</v>
      </c>
      <c r="I9" s="40"/>
      <c r="J9" s="40"/>
      <c r="K9" s="40"/>
      <c r="L9" s="40">
        <v>267.58332999999999</v>
      </c>
      <c r="M9" s="40">
        <v>252.33333999999999</v>
      </c>
      <c r="N9" s="40"/>
      <c r="O9" s="40"/>
      <c r="P9" s="41">
        <v>7084.8293299999996</v>
      </c>
      <c r="Q9" s="34"/>
      <c r="R9" s="34"/>
      <c r="S9" s="34"/>
      <c r="T9" s="34"/>
    </row>
    <row r="10" spans="1:20" ht="105" x14ac:dyDescent="0.25">
      <c r="A10" s="35" t="s">
        <v>42</v>
      </c>
      <c r="B10" s="40">
        <v>834</v>
      </c>
      <c r="C10" s="40">
        <v>195.58199999999999</v>
      </c>
      <c r="D10" s="40">
        <v>186.8</v>
      </c>
      <c r="E10" s="40">
        <v>101.9</v>
      </c>
      <c r="F10" s="40">
        <v>102.85</v>
      </c>
      <c r="G10" s="40">
        <v>93.415999999999997</v>
      </c>
      <c r="H10" s="40">
        <v>220.46924999999999</v>
      </c>
      <c r="I10" s="40">
        <v>253</v>
      </c>
      <c r="J10" s="40">
        <v>83</v>
      </c>
      <c r="K10" s="40">
        <v>73</v>
      </c>
      <c r="L10" s="40">
        <v>86.85</v>
      </c>
      <c r="M10" s="40">
        <v>91.14</v>
      </c>
      <c r="N10" s="40">
        <v>92.275000000000006</v>
      </c>
      <c r="O10" s="40">
        <v>12.2</v>
      </c>
      <c r="P10" s="41">
        <v>2426.48225</v>
      </c>
      <c r="Q10" s="34"/>
      <c r="R10" s="34"/>
      <c r="S10" s="34"/>
      <c r="T10" s="34"/>
    </row>
    <row r="11" spans="1:20" ht="105" x14ac:dyDescent="0.25">
      <c r="A11" s="35" t="s">
        <v>43</v>
      </c>
      <c r="B11" s="40">
        <v>2126.79</v>
      </c>
      <c r="C11" s="40">
        <v>902.15117999999995</v>
      </c>
      <c r="D11" s="40">
        <v>220</v>
      </c>
      <c r="E11" s="40">
        <v>169</v>
      </c>
      <c r="F11" s="40">
        <v>100</v>
      </c>
      <c r="G11" s="40">
        <v>225.8</v>
      </c>
      <c r="H11" s="40">
        <v>221.8</v>
      </c>
      <c r="I11" s="40">
        <v>84</v>
      </c>
      <c r="J11" s="40">
        <v>409.75</v>
      </c>
      <c r="K11" s="40">
        <v>110</v>
      </c>
      <c r="L11" s="40">
        <v>36.011000000000003</v>
      </c>
      <c r="M11" s="40">
        <v>248.24600000000001</v>
      </c>
      <c r="N11" s="40">
        <v>267.03289999999998</v>
      </c>
      <c r="O11" s="40">
        <v>125.7162</v>
      </c>
      <c r="P11" s="41">
        <v>5246.2972799999998</v>
      </c>
      <c r="Q11" s="34"/>
      <c r="R11" s="34"/>
      <c r="S11" s="34"/>
      <c r="T11" s="34"/>
    </row>
    <row r="12" spans="1:20" ht="135" x14ac:dyDescent="0.25">
      <c r="A12" s="35" t="s">
        <v>44</v>
      </c>
      <c r="B12" s="40">
        <v>23337.363140000001</v>
      </c>
      <c r="C12" s="40">
        <v>2695.7139999999999</v>
      </c>
      <c r="D12" s="40">
        <v>1270</v>
      </c>
      <c r="E12" s="40"/>
      <c r="F12" s="40"/>
      <c r="G12" s="40"/>
      <c r="H12" s="40"/>
      <c r="I12" s="40"/>
      <c r="J12" s="40">
        <v>878.85599999999999</v>
      </c>
      <c r="K12" s="40"/>
      <c r="L12" s="40"/>
      <c r="M12" s="40"/>
      <c r="N12" s="40"/>
      <c r="O12" s="40"/>
      <c r="P12" s="41">
        <v>28181.933140000001</v>
      </c>
      <c r="Q12" s="34"/>
      <c r="R12" s="34"/>
      <c r="S12" s="34"/>
      <c r="T12" s="34"/>
    </row>
    <row r="13" spans="1:20" ht="120" x14ac:dyDescent="0.25">
      <c r="A13" s="35" t="s">
        <v>45</v>
      </c>
      <c r="B13" s="40"/>
      <c r="C13" s="40">
        <v>4941.5424400000002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>
        <v>4941.5424400000002</v>
      </c>
      <c r="Q13" s="34"/>
      <c r="R13" s="34"/>
      <c r="S13" s="34"/>
      <c r="T13" s="34"/>
    </row>
    <row r="14" spans="1:20" ht="120" x14ac:dyDescent="0.25">
      <c r="A14" s="35" t="s">
        <v>46</v>
      </c>
      <c r="B14" s="40">
        <v>550</v>
      </c>
      <c r="C14" s="40">
        <v>440.85217999999998</v>
      </c>
      <c r="D14" s="40"/>
      <c r="E14" s="40"/>
      <c r="F14" s="40"/>
      <c r="G14" s="40">
        <v>80</v>
      </c>
      <c r="H14" s="40"/>
      <c r="I14" s="40"/>
      <c r="J14" s="40">
        <v>38.366</v>
      </c>
      <c r="K14" s="40"/>
      <c r="L14" s="40"/>
      <c r="M14" s="40">
        <v>-15.25</v>
      </c>
      <c r="N14" s="40"/>
      <c r="O14" s="40"/>
      <c r="P14" s="41">
        <v>1093.9681800000001</v>
      </c>
      <c r="Q14" s="34"/>
      <c r="R14" s="34"/>
      <c r="S14" s="34"/>
      <c r="T14" s="34"/>
    </row>
    <row r="15" spans="1:20" ht="405" x14ac:dyDescent="0.25">
      <c r="A15" s="35" t="s">
        <v>47</v>
      </c>
      <c r="B15" s="40">
        <v>21200</v>
      </c>
      <c r="C15" s="40">
        <v>10226.732120000001</v>
      </c>
      <c r="D15" s="40">
        <v>2700</v>
      </c>
      <c r="E15" s="40">
        <v>2832.3196499999999</v>
      </c>
      <c r="F15" s="40"/>
      <c r="G15" s="40">
        <v>3780.25</v>
      </c>
      <c r="H15" s="40">
        <v>718.56799999999998</v>
      </c>
      <c r="I15" s="40">
        <v>276</v>
      </c>
      <c r="J15" s="40">
        <v>3616.759</v>
      </c>
      <c r="K15" s="40">
        <v>1450</v>
      </c>
      <c r="L15" s="40">
        <v>1963.8330000000001</v>
      </c>
      <c r="M15" s="40">
        <v>1437.71</v>
      </c>
      <c r="N15" s="40">
        <v>1253</v>
      </c>
      <c r="O15" s="40">
        <v>1350</v>
      </c>
      <c r="P15" s="41">
        <v>52805.171770000001</v>
      </c>
      <c r="Q15" s="34"/>
      <c r="R15" s="34"/>
      <c r="S15" s="34"/>
      <c r="T15" s="34"/>
    </row>
    <row r="16" spans="1:20" ht="195" x14ac:dyDescent="0.25">
      <c r="A16" s="35" t="s">
        <v>48</v>
      </c>
      <c r="B16" s="40">
        <v>201660.75839999999</v>
      </c>
      <c r="C16" s="40">
        <v>120433.038</v>
      </c>
      <c r="D16" s="40">
        <v>31538.529589999998</v>
      </c>
      <c r="E16" s="40">
        <v>20167.793570000002</v>
      </c>
      <c r="F16" s="40">
        <v>7096</v>
      </c>
      <c r="G16" s="40">
        <v>10613</v>
      </c>
      <c r="H16" s="40">
        <v>13226.27867</v>
      </c>
      <c r="I16" s="40">
        <v>4000</v>
      </c>
      <c r="J16" s="40">
        <v>26123.3</v>
      </c>
      <c r="K16" s="40">
        <v>8471.0720000000001</v>
      </c>
      <c r="L16" s="40">
        <v>24090</v>
      </c>
      <c r="M16" s="40">
        <v>14293.4</v>
      </c>
      <c r="N16" s="40">
        <v>10096.75</v>
      </c>
      <c r="O16" s="40">
        <v>15324.206</v>
      </c>
      <c r="P16" s="41">
        <v>507134.12622999999</v>
      </c>
      <c r="Q16" s="34"/>
      <c r="R16" s="34"/>
      <c r="S16" s="34"/>
      <c r="T16" s="34"/>
    </row>
    <row r="17" spans="1:20" ht="120" x14ac:dyDescent="0.25">
      <c r="A17" s="35" t="s">
        <v>49</v>
      </c>
      <c r="B17" s="40"/>
      <c r="C17" s="40">
        <v>9489.7690999999995</v>
      </c>
      <c r="D17" s="40">
        <v>2968</v>
      </c>
      <c r="E17" s="40">
        <v>-170.46129999999999</v>
      </c>
      <c r="F17" s="40">
        <v>430</v>
      </c>
      <c r="G17" s="40">
        <v>371</v>
      </c>
      <c r="H17" s="40">
        <v>1230.0540000000001</v>
      </c>
      <c r="I17" s="40">
        <v>29.26229</v>
      </c>
      <c r="J17" s="40">
        <v>5916</v>
      </c>
      <c r="K17" s="40">
        <v>1850</v>
      </c>
      <c r="L17" s="40">
        <v>4586.8917899999997</v>
      </c>
      <c r="M17" s="40">
        <v>423.05799999999999</v>
      </c>
      <c r="N17" s="40">
        <v>3050</v>
      </c>
      <c r="O17" s="40"/>
      <c r="P17" s="41">
        <v>30173.57388</v>
      </c>
      <c r="Q17" s="34"/>
      <c r="R17" s="34"/>
      <c r="S17" s="34"/>
      <c r="T17" s="34"/>
    </row>
    <row r="18" spans="1:20" ht="165" x14ac:dyDescent="0.25">
      <c r="A18" s="35" t="s">
        <v>50</v>
      </c>
      <c r="B18" s="40">
        <v>16.573540000000001</v>
      </c>
      <c r="C18" s="40">
        <v>10.74502</v>
      </c>
      <c r="D18" s="40"/>
      <c r="E18" s="40"/>
      <c r="F18" s="40"/>
      <c r="G18" s="40"/>
      <c r="H18" s="40">
        <v>1.7250000000000001</v>
      </c>
      <c r="I18" s="40"/>
      <c r="J18" s="40">
        <v>3.7250000000000001</v>
      </c>
      <c r="K18" s="40"/>
      <c r="L18" s="40"/>
      <c r="M18" s="40">
        <v>2.6281400000000001</v>
      </c>
      <c r="N18" s="40"/>
      <c r="O18" s="40"/>
      <c r="P18" s="41">
        <v>35.396700000000003</v>
      </c>
      <c r="Q18" s="34"/>
      <c r="R18" s="34"/>
      <c r="S18" s="34"/>
      <c r="T18" s="34"/>
    </row>
    <row r="19" spans="1:20" ht="150" x14ac:dyDescent="0.25">
      <c r="A19" s="35" t="s">
        <v>51</v>
      </c>
      <c r="B19" s="40">
        <v>6581.0347499999998</v>
      </c>
      <c r="C19" s="40">
        <v>2401.4110000000001</v>
      </c>
      <c r="D19" s="40">
        <v>450</v>
      </c>
      <c r="E19" s="40">
        <v>-340.20386000000002</v>
      </c>
      <c r="F19" s="40">
        <v>99.5</v>
      </c>
      <c r="G19" s="40">
        <v>67</v>
      </c>
      <c r="H19" s="40">
        <v>18.555759999999999</v>
      </c>
      <c r="I19" s="40"/>
      <c r="J19" s="40">
        <v>1619.6763900000001</v>
      </c>
      <c r="K19" s="40">
        <v>170</v>
      </c>
      <c r="L19" s="40">
        <v>645.80499999999995</v>
      </c>
      <c r="M19" s="40">
        <v>-220.04542000000001</v>
      </c>
      <c r="N19" s="40">
        <v>-475.76</v>
      </c>
      <c r="O19" s="40">
        <v>305.70155</v>
      </c>
      <c r="P19" s="41">
        <v>11322.67517</v>
      </c>
      <c r="Q19" s="34"/>
      <c r="R19" s="34"/>
      <c r="S19" s="34"/>
      <c r="T19" s="34"/>
    </row>
    <row r="20" spans="1:20" ht="150" x14ac:dyDescent="0.25">
      <c r="A20" s="35" t="s">
        <v>52</v>
      </c>
      <c r="B20" s="40">
        <v>170664.26347999999</v>
      </c>
      <c r="C20" s="40">
        <v>75749.200819999998</v>
      </c>
      <c r="D20" s="40">
        <v>8199.1470000000008</v>
      </c>
      <c r="E20" s="40">
        <v>7616.7000099999996</v>
      </c>
      <c r="F20" s="40">
        <v>2098.1</v>
      </c>
      <c r="G20" s="40">
        <v>4530</v>
      </c>
      <c r="H20" s="40">
        <v>3800</v>
      </c>
      <c r="I20" s="40">
        <v>900</v>
      </c>
      <c r="J20" s="40">
        <v>20036.935000000001</v>
      </c>
      <c r="K20" s="40">
        <v>3217.08</v>
      </c>
      <c r="L20" s="40">
        <v>6047</v>
      </c>
      <c r="M20" s="40">
        <v>1556.5160699999999</v>
      </c>
      <c r="N20" s="40">
        <v>7056</v>
      </c>
      <c r="O20" s="40">
        <v>3129.4659999999999</v>
      </c>
      <c r="P20" s="41">
        <v>314600.40837999998</v>
      </c>
      <c r="Q20" s="34"/>
      <c r="R20" s="34"/>
      <c r="S20" s="34"/>
      <c r="T20" s="34"/>
    </row>
    <row r="21" spans="1:20" ht="90" x14ac:dyDescent="0.25">
      <c r="A21" s="35" t="s">
        <v>53</v>
      </c>
      <c r="B21" s="40">
        <v>12547.75423</v>
      </c>
      <c r="C21" s="40">
        <v>1663.125</v>
      </c>
      <c r="D21" s="40">
        <v>-3255.25</v>
      </c>
      <c r="E21" s="40">
        <v>785</v>
      </c>
      <c r="F21" s="40">
        <v>430</v>
      </c>
      <c r="G21" s="40">
        <v>1100</v>
      </c>
      <c r="H21" s="40">
        <v>30.13823</v>
      </c>
      <c r="I21" s="40">
        <v>51</v>
      </c>
      <c r="J21" s="40"/>
      <c r="K21" s="40">
        <v>150</v>
      </c>
      <c r="L21" s="40"/>
      <c r="M21" s="40"/>
      <c r="N21" s="40">
        <v>801.82453999999996</v>
      </c>
      <c r="O21" s="40">
        <v>2500</v>
      </c>
      <c r="P21" s="41">
        <v>16803.592000000001</v>
      </c>
      <c r="Q21" s="34"/>
      <c r="R21" s="34"/>
      <c r="S21" s="34"/>
      <c r="T21" s="34"/>
    </row>
    <row r="22" spans="1:20" ht="120" x14ac:dyDescent="0.25">
      <c r="A22" s="35" t="s">
        <v>54</v>
      </c>
      <c r="B22" s="40">
        <v>2503.5142599999999</v>
      </c>
      <c r="C22" s="40">
        <v>1000</v>
      </c>
      <c r="D22" s="40">
        <v>202</v>
      </c>
      <c r="E22" s="40">
        <v>182.15</v>
      </c>
      <c r="F22" s="40">
        <v>46</v>
      </c>
      <c r="G22" s="40">
        <v>6.9212199999999999</v>
      </c>
      <c r="H22" s="40">
        <v>73.728999999999999</v>
      </c>
      <c r="I22" s="40">
        <v>21.989719999999998</v>
      </c>
      <c r="J22" s="40">
        <v>381.8</v>
      </c>
      <c r="K22" s="40">
        <v>65.165999999999997</v>
      </c>
      <c r="L22" s="40">
        <v>140</v>
      </c>
      <c r="M22" s="40">
        <v>-118.73917</v>
      </c>
      <c r="N22" s="40">
        <v>97.5</v>
      </c>
      <c r="O22" s="40">
        <v>98.055899999999994</v>
      </c>
      <c r="P22" s="41">
        <v>4700.0869300000004</v>
      </c>
      <c r="Q22" s="34"/>
      <c r="R22" s="34"/>
      <c r="S22" s="34"/>
      <c r="T22" s="34"/>
    </row>
    <row r="23" spans="1:20" ht="90" x14ac:dyDescent="0.25">
      <c r="A23" s="35" t="s">
        <v>55</v>
      </c>
      <c r="B23" s="40">
        <v>795.66600000000005</v>
      </c>
      <c r="C23" s="40">
        <v>159.18732</v>
      </c>
      <c r="D23" s="40">
        <v>351.54</v>
      </c>
      <c r="E23" s="40">
        <v>230</v>
      </c>
      <c r="F23" s="40">
        <v>35.799999999999997</v>
      </c>
      <c r="G23" s="40">
        <v>250</v>
      </c>
      <c r="H23" s="40">
        <v>93.837280000000007</v>
      </c>
      <c r="I23" s="40">
        <v>40</v>
      </c>
      <c r="J23" s="40">
        <v>273.25</v>
      </c>
      <c r="K23" s="40">
        <v>73</v>
      </c>
      <c r="L23" s="40">
        <v>72.040999999999997</v>
      </c>
      <c r="M23" s="40">
        <v>113.28</v>
      </c>
      <c r="N23" s="40">
        <v>93.227000000000004</v>
      </c>
      <c r="O23" s="40"/>
      <c r="P23" s="41">
        <v>2580.8285999999998</v>
      </c>
      <c r="Q23" s="34"/>
      <c r="R23" s="34"/>
      <c r="S23" s="34"/>
      <c r="T23" s="34"/>
    </row>
    <row r="24" spans="1:20" ht="105" x14ac:dyDescent="0.25">
      <c r="A24" s="35" t="s">
        <v>56</v>
      </c>
      <c r="B24" s="40">
        <v>1703.3976299999999</v>
      </c>
      <c r="C24" s="40">
        <v>1473.7268899999999</v>
      </c>
      <c r="D24" s="40"/>
      <c r="E24" s="40"/>
      <c r="F24" s="40"/>
      <c r="G24" s="40">
        <v>600</v>
      </c>
      <c r="H24" s="40">
        <v>134</v>
      </c>
      <c r="I24" s="40"/>
      <c r="J24" s="40">
        <v>846.00300000000004</v>
      </c>
      <c r="K24" s="40"/>
      <c r="L24" s="40"/>
      <c r="M24" s="40"/>
      <c r="N24" s="40"/>
      <c r="O24" s="40"/>
      <c r="P24" s="41">
        <v>4757.12752</v>
      </c>
      <c r="Q24" s="34"/>
      <c r="R24" s="34"/>
      <c r="S24" s="34"/>
      <c r="T24" s="34"/>
    </row>
    <row r="25" spans="1:20" ht="120" x14ac:dyDescent="0.25">
      <c r="A25" s="35" t="s">
        <v>57</v>
      </c>
      <c r="B25" s="40">
        <v>70540.132450000005</v>
      </c>
      <c r="C25" s="40"/>
      <c r="D25" s="40"/>
      <c r="E25" s="40"/>
      <c r="F25" s="40"/>
      <c r="G25" s="40">
        <v>1700</v>
      </c>
      <c r="H25" s="40"/>
      <c r="I25" s="40"/>
      <c r="J25" s="40"/>
      <c r="K25" s="40"/>
      <c r="L25" s="40"/>
      <c r="M25" s="40"/>
      <c r="N25" s="40"/>
      <c r="O25" s="40"/>
      <c r="P25" s="41">
        <v>72240.132450000005</v>
      </c>
      <c r="Q25" s="34"/>
      <c r="R25" s="34"/>
      <c r="S25" s="34"/>
      <c r="T25" s="34"/>
    </row>
    <row r="26" spans="1:20" ht="150" x14ac:dyDescent="0.25">
      <c r="A26" s="35" t="s">
        <v>58</v>
      </c>
      <c r="B26" s="40">
        <v>413.56822</v>
      </c>
      <c r="C26" s="40">
        <v>94.21</v>
      </c>
      <c r="D26" s="40">
        <v>140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>
        <v>647.77822000000003</v>
      </c>
      <c r="Q26" s="34"/>
      <c r="R26" s="34"/>
      <c r="S26" s="34"/>
      <c r="T26" s="34"/>
    </row>
    <row r="27" spans="1:20" ht="285" x14ac:dyDescent="0.25">
      <c r="A27" s="35" t="s">
        <v>59</v>
      </c>
      <c r="B27" s="40"/>
      <c r="C27" s="40">
        <v>501.82749999999999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>
        <v>501.82749999999999</v>
      </c>
      <c r="Q27" s="34"/>
      <c r="R27" s="34"/>
      <c r="S27" s="34"/>
      <c r="T27" s="34"/>
    </row>
    <row r="28" spans="1:20" ht="60" x14ac:dyDescent="0.25">
      <c r="A28" s="35" t="s">
        <v>60</v>
      </c>
      <c r="B28" s="40"/>
      <c r="C28" s="40"/>
      <c r="D28" s="40"/>
      <c r="E28" s="40"/>
      <c r="F28" s="40"/>
      <c r="G28" s="40"/>
      <c r="H28" s="40"/>
      <c r="I28" s="40"/>
      <c r="J28" s="40">
        <v>37208</v>
      </c>
      <c r="K28" s="40"/>
      <c r="L28" s="40"/>
      <c r="M28" s="40"/>
      <c r="N28" s="40"/>
      <c r="O28" s="40"/>
      <c r="P28" s="41">
        <v>37208</v>
      </c>
      <c r="Q28" s="34"/>
      <c r="R28" s="34"/>
      <c r="S28" s="34"/>
      <c r="T28" s="34"/>
    </row>
    <row r="29" spans="1:20" ht="60" x14ac:dyDescent="0.25">
      <c r="A29" s="35" t="s">
        <v>61</v>
      </c>
      <c r="B29" s="40"/>
      <c r="C29" s="40">
        <v>298.32144</v>
      </c>
      <c r="D29" s="40">
        <v>60</v>
      </c>
      <c r="E29" s="40"/>
      <c r="F29" s="40"/>
      <c r="G29" s="40"/>
      <c r="H29" s="40"/>
      <c r="I29" s="40">
        <v>52.961680000000001</v>
      </c>
      <c r="J29" s="40"/>
      <c r="K29" s="40">
        <v>55.6706</v>
      </c>
      <c r="L29" s="40">
        <v>22.748439999999999</v>
      </c>
      <c r="M29" s="40"/>
      <c r="N29" s="40"/>
      <c r="O29" s="40">
        <v>1.82745</v>
      </c>
      <c r="P29" s="41">
        <v>491.52960999999999</v>
      </c>
      <c r="Q29" s="34"/>
      <c r="R29" s="34"/>
      <c r="S29" s="34"/>
      <c r="T29" s="34"/>
    </row>
    <row r="30" spans="1:20" ht="90" x14ac:dyDescent="0.25">
      <c r="A30" s="35" t="s">
        <v>62</v>
      </c>
      <c r="B30" s="40"/>
      <c r="C30" s="40">
        <v>1403.67489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>
        <v>1403.67489</v>
      </c>
      <c r="Q30" s="34"/>
      <c r="R30" s="34"/>
      <c r="S30" s="34"/>
      <c r="T30" s="34"/>
    </row>
    <row r="31" spans="1:20" ht="105" x14ac:dyDescent="0.25">
      <c r="A31" s="35" t="s">
        <v>63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>
        <v>34.825809999999997</v>
      </c>
      <c r="M31" s="40"/>
      <c r="N31" s="40"/>
      <c r="O31" s="40">
        <v>24.047090000000001</v>
      </c>
      <c r="P31" s="41">
        <v>58.872900000000001</v>
      </c>
      <c r="Q31" s="34"/>
      <c r="R31" s="34"/>
      <c r="S31" s="34"/>
      <c r="T31" s="34"/>
    </row>
    <row r="32" spans="1:20" ht="90" x14ac:dyDescent="0.25">
      <c r="A32" s="35" t="s">
        <v>64</v>
      </c>
      <c r="B32" s="40"/>
      <c r="C32" s="40"/>
      <c r="D32" s="40"/>
      <c r="E32" s="40"/>
      <c r="F32" s="40"/>
      <c r="G32" s="40"/>
      <c r="H32" s="40"/>
      <c r="I32" s="40"/>
      <c r="J32" s="40">
        <v>70918.729640000005</v>
      </c>
      <c r="K32" s="40"/>
      <c r="L32" s="40"/>
      <c r="M32" s="40"/>
      <c r="N32" s="40"/>
      <c r="O32" s="40"/>
      <c r="P32" s="41">
        <v>70918.729640000005</v>
      </c>
      <c r="Q32" s="34"/>
      <c r="R32" s="34"/>
      <c r="S32" s="34"/>
      <c r="T32" s="34"/>
    </row>
    <row r="33" spans="1:20" ht="45" x14ac:dyDescent="0.25">
      <c r="A33" s="35" t="s">
        <v>65</v>
      </c>
      <c r="B33" s="40"/>
      <c r="C33" s="40"/>
      <c r="D33" s="40"/>
      <c r="E33" s="40"/>
      <c r="F33" s="40"/>
      <c r="G33" s="40"/>
      <c r="H33" s="40"/>
      <c r="I33" s="40"/>
      <c r="J33" s="40"/>
      <c r="K33" s="40">
        <v>12834.94486</v>
      </c>
      <c r="L33" s="40"/>
      <c r="M33" s="40"/>
      <c r="N33" s="40"/>
      <c r="O33" s="40"/>
      <c r="P33" s="41">
        <v>12834.94486</v>
      </c>
      <c r="Q33" s="34"/>
      <c r="R33" s="34"/>
      <c r="S33" s="34"/>
      <c r="T33" s="34"/>
    </row>
    <row r="34" spans="1:20" ht="75" x14ac:dyDescent="0.25">
      <c r="A34" s="35" t="s">
        <v>66</v>
      </c>
      <c r="B34" s="40">
        <v>15910.49791</v>
      </c>
      <c r="C34" s="40">
        <v>5480.3109999999997</v>
      </c>
      <c r="D34" s="40">
        <v>1273</v>
      </c>
      <c r="E34" s="40">
        <v>280.41435000000001</v>
      </c>
      <c r="F34" s="40">
        <v>370.78930000000003</v>
      </c>
      <c r="G34" s="40">
        <v>487.97379000000001</v>
      </c>
      <c r="H34" s="40">
        <v>310.38240000000002</v>
      </c>
      <c r="I34" s="40">
        <v>214.83</v>
      </c>
      <c r="J34" s="40">
        <v>1818.34647</v>
      </c>
      <c r="K34" s="40">
        <v>366.30667</v>
      </c>
      <c r="L34" s="40">
        <v>1185.4716000000001</v>
      </c>
      <c r="M34" s="40">
        <v>551.04247999999995</v>
      </c>
      <c r="N34" s="40">
        <v>500</v>
      </c>
      <c r="O34" s="40">
        <v>811.62464</v>
      </c>
      <c r="P34" s="41">
        <v>29560.990610000001</v>
      </c>
      <c r="Q34" s="34"/>
      <c r="R34" s="34"/>
      <c r="S34" s="34"/>
      <c r="T34" s="34"/>
    </row>
    <row r="35" spans="1:20" ht="60" x14ac:dyDescent="0.25">
      <c r="A35" s="35" t="s">
        <v>67</v>
      </c>
      <c r="B35" s="40">
        <v>42897.738129999998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>
        <v>42897.738129999998</v>
      </c>
      <c r="Q35" s="34"/>
      <c r="R35" s="34"/>
      <c r="S35" s="34"/>
      <c r="T35" s="34"/>
    </row>
    <row r="36" spans="1:20" ht="120" x14ac:dyDescent="0.25">
      <c r="A36" s="35" t="s">
        <v>68</v>
      </c>
      <c r="B36" s="40">
        <v>133986.55859999999</v>
      </c>
      <c r="C36" s="40"/>
      <c r="D36" s="40"/>
      <c r="E36" s="40"/>
      <c r="F36" s="40"/>
      <c r="G36" s="40"/>
      <c r="H36" s="40"/>
      <c r="I36" s="40"/>
      <c r="J36" s="40">
        <v>5758.6565399999999</v>
      </c>
      <c r="K36" s="40"/>
      <c r="L36" s="40"/>
      <c r="M36" s="40"/>
      <c r="N36" s="40"/>
      <c r="O36" s="40"/>
      <c r="P36" s="41">
        <v>139745.21513999999</v>
      </c>
      <c r="Q36" s="34"/>
      <c r="R36" s="34"/>
      <c r="S36" s="34"/>
      <c r="T36" s="34"/>
    </row>
    <row r="37" spans="1:20" ht="120" x14ac:dyDescent="0.25">
      <c r="A37" s="35" t="s">
        <v>69</v>
      </c>
      <c r="B37" s="40">
        <v>48185.676740000003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>
        <v>48185.676740000003</v>
      </c>
      <c r="Q37" s="34"/>
      <c r="R37" s="34"/>
      <c r="S37" s="34"/>
      <c r="T37" s="34"/>
    </row>
    <row r="38" spans="1:20" ht="30" x14ac:dyDescent="0.25">
      <c r="A38" s="35" t="s">
        <v>70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>
        <v>7096.1009599999998</v>
      </c>
      <c r="M38" s="40"/>
      <c r="N38" s="40"/>
      <c r="O38" s="40"/>
      <c r="P38" s="41">
        <v>7096.1009599999998</v>
      </c>
      <c r="Q38" s="34"/>
      <c r="R38" s="34"/>
      <c r="S38" s="34"/>
      <c r="T38" s="34"/>
    </row>
    <row r="39" spans="1:20" ht="30" x14ac:dyDescent="0.25">
      <c r="A39" s="35" t="s">
        <v>71</v>
      </c>
      <c r="B39" s="40">
        <v>11243.337949999999</v>
      </c>
      <c r="C39" s="40"/>
      <c r="D39" s="40"/>
      <c r="E39" s="40"/>
      <c r="F39" s="40"/>
      <c r="G39" s="40"/>
      <c r="H39" s="40"/>
      <c r="I39" s="40"/>
      <c r="J39" s="40">
        <v>7.7513699999999996</v>
      </c>
      <c r="K39" s="40">
        <v>266.18531999999999</v>
      </c>
      <c r="L39" s="40"/>
      <c r="M39" s="40"/>
      <c r="N39" s="40"/>
      <c r="O39" s="40"/>
      <c r="P39" s="41">
        <v>11517.27464</v>
      </c>
      <c r="Q39" s="34"/>
      <c r="R39" s="34"/>
      <c r="S39" s="34"/>
      <c r="T39" s="34"/>
    </row>
    <row r="40" spans="1:20" ht="45" x14ac:dyDescent="0.25">
      <c r="A40" s="35" t="s">
        <v>72</v>
      </c>
      <c r="B40" s="40">
        <v>20310.340120000001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>
        <v>20310.340120000001</v>
      </c>
      <c r="Q40" s="34"/>
      <c r="R40" s="34"/>
      <c r="S40" s="34"/>
      <c r="T40" s="34"/>
    </row>
    <row r="41" spans="1:20" ht="30" x14ac:dyDescent="0.25">
      <c r="A41" s="35" t="s">
        <v>73</v>
      </c>
      <c r="B41" s="40"/>
      <c r="C41" s="40"/>
      <c r="D41" s="40"/>
      <c r="E41" s="40"/>
      <c r="F41" s="40"/>
      <c r="G41" s="40"/>
      <c r="H41" s="40"/>
      <c r="I41" s="40">
        <v>620.00671999999997</v>
      </c>
      <c r="J41" s="40"/>
      <c r="K41" s="40"/>
      <c r="L41" s="40"/>
      <c r="M41" s="40"/>
      <c r="N41" s="40"/>
      <c r="O41" s="40"/>
      <c r="P41" s="41">
        <v>620.00671999999997</v>
      </c>
      <c r="Q41" s="34"/>
      <c r="R41" s="34"/>
      <c r="S41" s="34"/>
      <c r="T41" s="34"/>
    </row>
    <row r="42" spans="1:20" ht="300" x14ac:dyDescent="0.25">
      <c r="A42" s="35" t="s">
        <v>74</v>
      </c>
      <c r="B42" s="40"/>
      <c r="C42" s="40">
        <v>1963.3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>
        <v>1963.3</v>
      </c>
      <c r="Q42" s="34"/>
      <c r="R42" s="34"/>
      <c r="S42" s="34"/>
      <c r="T42" s="34"/>
    </row>
    <row r="43" spans="1:20" ht="60" x14ac:dyDescent="0.25">
      <c r="A43" s="35" t="s">
        <v>75</v>
      </c>
      <c r="B43" s="40"/>
      <c r="C43" s="40"/>
      <c r="D43" s="40">
        <v>40.179720000000003</v>
      </c>
      <c r="E43" s="40">
        <v>35.618400000000001</v>
      </c>
      <c r="F43" s="40">
        <v>5.1310200000000004</v>
      </c>
      <c r="G43" s="40">
        <v>88.566019999999995</v>
      </c>
      <c r="H43" s="40"/>
      <c r="I43" s="40">
        <v>9.4</v>
      </c>
      <c r="J43" s="40">
        <v>87.524299999999997</v>
      </c>
      <c r="K43" s="40">
        <v>1.1594100000000001</v>
      </c>
      <c r="L43" s="40">
        <v>31.953869999999998</v>
      </c>
      <c r="M43" s="40">
        <v>26.406320000000001</v>
      </c>
      <c r="N43" s="40">
        <v>33.300660000000001</v>
      </c>
      <c r="O43" s="40">
        <v>61.667999999999999</v>
      </c>
      <c r="P43" s="41">
        <v>420.90771999999998</v>
      </c>
      <c r="Q43" s="34"/>
      <c r="R43" s="34"/>
      <c r="S43" s="34"/>
      <c r="T43" s="34"/>
    </row>
    <row r="44" spans="1:20" ht="165" x14ac:dyDescent="0.25">
      <c r="A44" s="35" t="s">
        <v>76</v>
      </c>
      <c r="B44" s="40">
        <v>67683.436010000005</v>
      </c>
      <c r="C44" s="40"/>
      <c r="D44" s="40"/>
      <c r="E44" s="40"/>
      <c r="F44" s="40"/>
      <c r="G44" s="40"/>
      <c r="H44" s="40"/>
      <c r="I44" s="40">
        <v>4358.4133199999997</v>
      </c>
      <c r="J44" s="40"/>
      <c r="K44" s="40"/>
      <c r="L44" s="40"/>
      <c r="M44" s="40"/>
      <c r="N44" s="40"/>
      <c r="O44" s="40"/>
      <c r="P44" s="41">
        <v>72041.849329999997</v>
      </c>
      <c r="Q44" s="34"/>
      <c r="R44" s="34"/>
      <c r="S44" s="34"/>
      <c r="T44" s="34"/>
    </row>
    <row r="45" spans="1:20" ht="120" x14ac:dyDescent="0.25">
      <c r="A45" s="35" t="s">
        <v>77</v>
      </c>
      <c r="B45" s="40"/>
      <c r="C45" s="40"/>
      <c r="D45" s="40"/>
      <c r="E45" s="40"/>
      <c r="F45" s="40"/>
      <c r="G45" s="40"/>
      <c r="H45" s="40"/>
      <c r="I45" s="40">
        <v>519.20177000000001</v>
      </c>
      <c r="J45" s="40"/>
      <c r="K45" s="40"/>
      <c r="L45" s="40"/>
      <c r="M45" s="40"/>
      <c r="N45" s="40"/>
      <c r="O45" s="40"/>
      <c r="P45" s="41">
        <v>519.20177000000001</v>
      </c>
      <c r="Q45" s="34"/>
      <c r="R45" s="34"/>
      <c r="S45" s="34"/>
      <c r="T45" s="34"/>
    </row>
    <row r="46" spans="1:20" ht="75" x14ac:dyDescent="0.25">
      <c r="A46" s="35" t="s">
        <v>78</v>
      </c>
      <c r="B46" s="40"/>
      <c r="C46" s="40"/>
      <c r="D46" s="40"/>
      <c r="E46" s="40"/>
      <c r="F46" s="40"/>
      <c r="G46" s="40"/>
      <c r="H46" s="40"/>
      <c r="I46" s="40"/>
      <c r="J46" s="40"/>
      <c r="K46" s="40">
        <v>296.505</v>
      </c>
      <c r="L46" s="40"/>
      <c r="M46" s="40">
        <v>1970</v>
      </c>
      <c r="N46" s="40"/>
      <c r="O46" s="40"/>
      <c r="P46" s="41">
        <v>2266.5050000000001</v>
      </c>
      <c r="Q46" s="34"/>
      <c r="R46" s="34"/>
      <c r="S46" s="34"/>
      <c r="T46" s="34"/>
    </row>
    <row r="47" spans="1:20" ht="60" x14ac:dyDescent="0.25">
      <c r="A47" s="35" t="s">
        <v>79</v>
      </c>
      <c r="B47" s="40">
        <v>231.80196000000001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>
        <v>231.80196000000001</v>
      </c>
      <c r="Q47" s="34"/>
      <c r="R47" s="34"/>
      <c r="S47" s="34"/>
      <c r="T47" s="34"/>
    </row>
    <row r="48" spans="1:20" ht="75" x14ac:dyDescent="0.25">
      <c r="A48" s="35" t="s">
        <v>80</v>
      </c>
      <c r="B48" s="40">
        <v>17639.229289999999</v>
      </c>
      <c r="C48" s="40">
        <v>7346.5137800000002</v>
      </c>
      <c r="D48" s="40">
        <v>1730</v>
      </c>
      <c r="E48" s="40">
        <v>787.64221999999995</v>
      </c>
      <c r="F48" s="40">
        <v>85.605069999999998</v>
      </c>
      <c r="G48" s="40">
        <v>102.06398</v>
      </c>
      <c r="H48" s="40">
        <v>366.05162000000001</v>
      </c>
      <c r="I48" s="40">
        <v>50</v>
      </c>
      <c r="J48" s="40">
        <v>1760.3878299999999</v>
      </c>
      <c r="K48" s="40">
        <v>622.55534</v>
      </c>
      <c r="L48" s="40">
        <v>1057.624</v>
      </c>
      <c r="M48" s="40">
        <v>9.75</v>
      </c>
      <c r="N48" s="40">
        <v>600</v>
      </c>
      <c r="O48" s="40">
        <v>658.05607999999995</v>
      </c>
      <c r="P48" s="41">
        <v>32815.479209999998</v>
      </c>
      <c r="Q48" s="34"/>
      <c r="R48" s="34"/>
      <c r="S48" s="34"/>
      <c r="T48" s="34"/>
    </row>
    <row r="49" spans="1:20" ht="60" x14ac:dyDescent="0.25">
      <c r="A49" s="35" t="s">
        <v>81</v>
      </c>
      <c r="B49" s="40">
        <v>3262.5465300000001</v>
      </c>
      <c r="C49" s="40">
        <v>1157.3530000000001</v>
      </c>
      <c r="D49" s="40"/>
      <c r="E49" s="40">
        <v>700</v>
      </c>
      <c r="F49" s="40">
        <v>27.492999999999999</v>
      </c>
      <c r="G49" s="40"/>
      <c r="H49" s="40">
        <v>27.492999999999999</v>
      </c>
      <c r="I49" s="40"/>
      <c r="J49" s="40">
        <v>1132.479</v>
      </c>
      <c r="K49" s="40">
        <v>54.985999999999997</v>
      </c>
      <c r="L49" s="40"/>
      <c r="M49" s="40">
        <v>54.985999999999997</v>
      </c>
      <c r="N49" s="40">
        <v>109.97199999999999</v>
      </c>
      <c r="O49" s="40"/>
      <c r="P49" s="41">
        <v>6527.3085300000002</v>
      </c>
      <c r="Q49" s="34"/>
      <c r="R49" s="34"/>
      <c r="S49" s="34"/>
      <c r="T49" s="34"/>
    </row>
    <row r="50" spans="1:20" ht="60" x14ac:dyDescent="0.25">
      <c r="A50" s="35" t="s">
        <v>82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>
        <v>213.94698</v>
      </c>
      <c r="P50" s="41">
        <v>213.94698</v>
      </c>
      <c r="Q50" s="34"/>
      <c r="R50" s="34"/>
      <c r="S50" s="34"/>
      <c r="T50" s="34"/>
    </row>
    <row r="51" spans="1:20" ht="45" x14ac:dyDescent="0.25">
      <c r="A51" s="35" t="s">
        <v>83</v>
      </c>
      <c r="B51" s="40"/>
      <c r="C51" s="40"/>
      <c r="D51" s="40"/>
      <c r="E51" s="40"/>
      <c r="F51" s="40"/>
      <c r="G51" s="40"/>
      <c r="H51" s="40"/>
      <c r="I51" s="40"/>
      <c r="J51" s="40">
        <v>101195.24248</v>
      </c>
      <c r="K51" s="40"/>
      <c r="L51" s="40"/>
      <c r="M51" s="40"/>
      <c r="N51" s="40"/>
      <c r="O51" s="40"/>
      <c r="P51" s="41">
        <v>101195.24248</v>
      </c>
      <c r="Q51" s="34"/>
      <c r="R51" s="34"/>
      <c r="S51" s="34"/>
      <c r="T51" s="34"/>
    </row>
    <row r="52" spans="1:20" ht="45" x14ac:dyDescent="0.25">
      <c r="A52" s="35" t="s">
        <v>84</v>
      </c>
      <c r="B52" s="40"/>
      <c r="C52" s="40"/>
      <c r="D52" s="40"/>
      <c r="E52" s="40"/>
      <c r="F52" s="40"/>
      <c r="G52" s="40"/>
      <c r="H52" s="40"/>
      <c r="I52" s="40"/>
      <c r="J52" s="40">
        <v>24631.578939999999</v>
      </c>
      <c r="K52" s="40"/>
      <c r="L52" s="40"/>
      <c r="M52" s="40"/>
      <c r="N52" s="40"/>
      <c r="O52" s="40"/>
      <c r="P52" s="41">
        <v>24631.578939999999</v>
      </c>
      <c r="Q52" s="34"/>
      <c r="R52" s="34"/>
      <c r="S52" s="34"/>
      <c r="T52" s="34"/>
    </row>
    <row r="53" spans="1:20" x14ac:dyDescent="0.25">
      <c r="A53" s="32" t="s">
        <v>85</v>
      </c>
      <c r="B53" s="41">
        <v>1017924.94916</v>
      </c>
      <c r="C53" s="41">
        <v>330130.11161000002</v>
      </c>
      <c r="D53" s="41">
        <v>101459.74631</v>
      </c>
      <c r="E53" s="41">
        <v>56969.386559999999</v>
      </c>
      <c r="F53" s="41">
        <v>51587.934390000002</v>
      </c>
      <c r="G53" s="41">
        <v>77535.044330000004</v>
      </c>
      <c r="H53" s="41">
        <v>51362.552210000002</v>
      </c>
      <c r="I53" s="41">
        <v>26120.599610000001</v>
      </c>
      <c r="J53" s="41">
        <v>388621.12766</v>
      </c>
      <c r="K53" s="41">
        <v>48750.388769999998</v>
      </c>
      <c r="L53" s="41">
        <v>107398.69293999999</v>
      </c>
      <c r="M53" s="41">
        <v>20855.867010000002</v>
      </c>
      <c r="N53" s="41">
        <v>56884.102700000003</v>
      </c>
      <c r="O53" s="41">
        <v>22551.58538</v>
      </c>
      <c r="P53" s="41">
        <v>2358152.0886400002</v>
      </c>
      <c r="Q53" s="33"/>
      <c r="R53" s="33"/>
      <c r="S53" s="33"/>
      <c r="T53" s="33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2022-12-27T05:50:01Z</dcterms:modified>
</cp:coreProperties>
</file>