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Учреждения!$38:$39</definedName>
    <definedName name="_xlnm.Print_Area" localSheetId="1">'Муниципальные районы'!$A$1:$P$27</definedName>
    <definedName name="_xlnm.Print_Area" localSheetId="0">Учреждения!$A$1:$E$71</definedName>
  </definedNames>
  <calcPr calcId="162913"/>
</workbook>
</file>

<file path=xl/calcChain.xml><?xml version="1.0" encoding="utf-8"?>
<calcChain xmlns="http://schemas.openxmlformats.org/spreadsheetml/2006/main">
  <c r="E8" i="1" l="1"/>
  <c r="E34" i="1"/>
  <c r="B26" i="2"/>
  <c r="E9" i="1" l="1"/>
  <c r="A2" i="2" l="1"/>
  <c r="B2" i="2" s="1"/>
  <c r="C2" i="2" s="1"/>
  <c r="A27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<sst xmlns="http://schemas.openxmlformats.org/spreadsheetml/2006/main" count="113" uniqueCount="112">
  <si>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</si>
  <si>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</si>
  <si>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</si>
  <si>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</si>
  <si>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</si>
  <si>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</si>
  <si>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</si>
  <si>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</si>
  <si>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</si>
  <si>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</si>
  <si>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</si>
  <si>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</si>
  <si>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</si>
  <si>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</si>
  <si>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</si>
  <si>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</si>
  <si>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</si>
  <si>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</si>
  <si>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</si>
  <si>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</si>
  <si>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</si>
  <si>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</si>
  <si>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</si>
  <si>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</si>
  <si>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</si>
  <si>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</si>
  <si>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</si>
  <si>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</si>
  <si>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</si>
  <si>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</si>
  <si>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</si>
  <si>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</si>
  <si>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</si>
  <si>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</si>
  <si>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</si>
  <si>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</si>
  <si>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</si>
  <si>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</si>
  <si>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</si>
  <si>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</si>
  <si>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</si>
  <si>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</si>
  <si>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</si>
  <si>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</si>
  <si>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</si>
  <si>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</si>
  <si>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</si>
  <si>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(надзора) и регионального государственного лицензионного контроля за осуществлением предпринимательской деятельности по управлению многоквартирными домами</t>
  </si>
  <si>
    <t>Субвенции для осуществления  государственных полномочий Камчатского края по предоставлению гражданам, находящимся в трудной жизненной ситуации, проживающим в Камчатском крае, социальной поддержки в форме материальной помощи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</si>
  <si>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</si>
  <si>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</si>
  <si>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Всего:</t>
  </si>
  <si>
    <t>12.02.2023</t>
  </si>
  <si>
    <t>Законодательное Собрание Камчатского края</t>
  </si>
  <si>
    <t>Контрольно-счетная палата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</si>
  <si>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</si>
  <si>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</si>
  <si>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</si>
  <si>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</si>
  <si>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</si>
  <si>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</si>
  <si>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</si>
  <si>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</si>
  <si>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</si>
  <si>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</si>
  <si>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</si>
  <si>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</si>
  <si>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</si>
  <si>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</si>
  <si>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</si>
  <si>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</si>
  <si>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</si>
  <si>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</si>
  <si>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</si>
  <si>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</si>
  <si>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</si>
  <si>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</si>
  <si>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</si>
  <si>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</si>
  <si>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</si>
  <si>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</si>
  <si>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</si>
  <si>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</si>
  <si>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Елизовская территориальная избирательная комиссия</t>
  </si>
  <si>
    <t>ИТОГО</t>
  </si>
  <si>
    <t>06.02.2023</t>
  </si>
  <si>
    <t>Дотации на выравнивание бюджетной обеспеченности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</si>
  <si>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</si>
  <si>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</si>
  <si>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</si>
  <si>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</si>
  <si>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на развитие паллиативной медицинской помощи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</si>
  <si>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</si>
  <si>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</si>
  <si>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</si>
  <si>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</si>
  <si>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</si>
  <si>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</si>
  <si>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субъектов Российской Федерации на обеспечение закупки авиационных работ в целях оказания медицинской помощи</t>
  </si>
  <si>
    <t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</si>
  <si>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</si>
  <si>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</si>
  <si>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</si>
  <si>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</si>
  <si>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</si>
  <si>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</si>
  <si>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</si>
  <si>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</si>
  <si>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</si>
  <si>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Межбюджетные трансферты, передаваемые бюджетам на развитие инфраструктуры дорожного хозяйства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</si>
  <si>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</si>
  <si>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(с 01.01.2023 по 12.02.2023)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</si>
</sst>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18" fillId="0" borderId="4" xfId="0" applyFont="1" applyBorder="1" applyAlignment="1">
      <alignment horizontal="left"/>
    </xf>
    <xf numFmtId="164" fontId="18" fillId="0" borderId="4" xfId="0" applyNumberFormat="1" applyFont="1" applyFill="1" applyBorder="1" applyAlignment="1">
      <alignment horizontal="right" vertical="center" wrapText="1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166" fontId="17" fillId="0" borderId="4" xfId="1" applyNumberFormat="1" applyFont="1" applyFill="1" applyBorder="1" applyAlignment="1" applyProtection="1">
      <alignment horizontal="right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view="pageBreakPreview" zoomScaleNormal="100" zoomScaleSheetLayoutView="100" workbookViewId="0">
      <selection activeCell="F8" sqref="F8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46" t="s">
        <v>0</v>
      </c>
      <c r="B1" s="46"/>
      <c r="C1" s="46"/>
      <c r="D1" s="46"/>
      <c r="E1" s="46"/>
      <c r="F1" s="37" t="s">
        <v>85</v>
      </c>
      <c r="G1" s="38" t="str">
        <f>TEXT(F1,"[$-FC19]ДД ММММ")</f>
        <v>06 февраля</v>
      </c>
      <c r="H1" s="38" t="str">
        <f>TEXT(F1,"[$-FC19]ДД.ММ.ГГГ \г")</f>
        <v>06.02.2023 г</v>
      </c>
    </row>
    <row r="2" spans="1:9" ht="15.75" x14ac:dyDescent="0.25">
      <c r="A2" s="46" t="str">
        <f>CONCATENATE("с ",G1," по ",G2,"ода")</f>
        <v>с 06 февраля по 12 февраля 2023 года</v>
      </c>
      <c r="B2" s="46"/>
      <c r="C2" s="46"/>
      <c r="D2" s="46"/>
      <c r="E2" s="46"/>
      <c r="F2" s="37" t="s">
        <v>52</v>
      </c>
      <c r="G2" s="38" t="str">
        <f>TEXT(F2,"[$-FC19]ДД ММММ ГГГ \г")</f>
        <v>12 февраля 2023 г</v>
      </c>
      <c r="H2" s="38" t="str">
        <f>TEXT(F2,"[$-FC19]ДД.ММ.ГГГ \г")</f>
        <v>12.02.2023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06.02.2023 г.</v>
      </c>
      <c r="B5" s="48"/>
      <c r="C5" s="48"/>
      <c r="D5" s="49"/>
      <c r="E5" s="8">
        <v>10875358.699999999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1" t="s">
        <v>3</v>
      </c>
      <c r="B8" s="57"/>
      <c r="C8" s="57"/>
      <c r="D8" s="57"/>
      <c r="E8" s="9">
        <f>E34-E9</f>
        <v>-528511.6840400002</v>
      </c>
    </row>
    <row r="9" spans="1:9" x14ac:dyDescent="0.25">
      <c r="A9" s="58" t="s">
        <v>4</v>
      </c>
      <c r="B9" s="57"/>
      <c r="C9" s="57"/>
      <c r="D9" s="57"/>
      <c r="E9" s="14">
        <f>SUM(E10:E33)</f>
        <v>3606337.1</v>
      </c>
    </row>
    <row r="10" spans="1:9" ht="15" customHeight="1" x14ac:dyDescent="0.25">
      <c r="A10" s="64" t="s">
        <v>86</v>
      </c>
      <c r="B10" s="64"/>
      <c r="C10" s="64"/>
      <c r="D10" s="64"/>
      <c r="E10" s="65">
        <v>3346829.2</v>
      </c>
    </row>
    <row r="11" spans="1:9" ht="18" customHeight="1" x14ac:dyDescent="0.25">
      <c r="A11" s="64" t="s">
        <v>87</v>
      </c>
      <c r="B11" s="64"/>
      <c r="C11" s="64"/>
      <c r="D11" s="64"/>
      <c r="E11" s="65">
        <v>77066.3</v>
      </c>
    </row>
    <row r="12" spans="1:9" ht="39.75" customHeight="1" x14ac:dyDescent="0.25">
      <c r="A12" s="64" t="s">
        <v>88</v>
      </c>
      <c r="B12" s="64"/>
      <c r="C12" s="64"/>
      <c r="D12" s="64"/>
      <c r="E12" s="65">
        <v>3066.9</v>
      </c>
    </row>
    <row r="13" spans="1:9" ht="41.25" customHeight="1" x14ac:dyDescent="0.25">
      <c r="A13" s="64" t="s">
        <v>89</v>
      </c>
      <c r="B13" s="64"/>
      <c r="C13" s="64"/>
      <c r="D13" s="64"/>
      <c r="E13" s="65">
        <v>122.3</v>
      </c>
    </row>
    <row r="14" spans="1:9" ht="18.75" customHeight="1" x14ac:dyDescent="0.25">
      <c r="A14" s="64" t="s">
        <v>90</v>
      </c>
      <c r="B14" s="64"/>
      <c r="C14" s="64"/>
      <c r="D14" s="64"/>
      <c r="E14" s="65">
        <v>9032.7000000000007</v>
      </c>
    </row>
    <row r="15" spans="1:9" ht="15" customHeight="1" x14ac:dyDescent="0.25">
      <c r="A15" s="64" t="s">
        <v>91</v>
      </c>
      <c r="B15" s="64"/>
      <c r="C15" s="64"/>
      <c r="D15" s="64"/>
      <c r="E15" s="65">
        <v>213.2</v>
      </c>
    </row>
    <row r="16" spans="1:9" ht="29.25" customHeight="1" x14ac:dyDescent="0.25">
      <c r="A16" s="64" t="s">
        <v>92</v>
      </c>
      <c r="B16" s="64"/>
      <c r="C16" s="64"/>
      <c r="D16" s="64"/>
      <c r="E16" s="65">
        <v>402.2</v>
      </c>
    </row>
    <row r="17" spans="1:5" ht="29.25" customHeight="1" x14ac:dyDescent="0.25">
      <c r="A17" s="64" t="s">
        <v>93</v>
      </c>
      <c r="B17" s="64"/>
      <c r="C17" s="64"/>
      <c r="D17" s="64"/>
      <c r="E17" s="65">
        <v>22004.6</v>
      </c>
    </row>
    <row r="18" spans="1:5" ht="41.25" customHeight="1" x14ac:dyDescent="0.25">
      <c r="A18" s="64" t="s">
        <v>94</v>
      </c>
      <c r="B18" s="64"/>
      <c r="C18" s="64"/>
      <c r="D18" s="64"/>
      <c r="E18" s="65">
        <v>86.4</v>
      </c>
    </row>
    <row r="19" spans="1:5" ht="29.25" customHeight="1" x14ac:dyDescent="0.25">
      <c r="A19" s="64" t="s">
        <v>95</v>
      </c>
      <c r="B19" s="64"/>
      <c r="C19" s="64"/>
      <c r="D19" s="64"/>
      <c r="E19" s="65">
        <v>1746.6</v>
      </c>
    </row>
    <row r="20" spans="1:5" ht="29.25" customHeight="1" x14ac:dyDescent="0.25">
      <c r="A20" s="64" t="s">
        <v>96</v>
      </c>
      <c r="B20" s="64"/>
      <c r="C20" s="64"/>
      <c r="D20" s="64"/>
      <c r="E20" s="65">
        <v>192.7</v>
      </c>
    </row>
    <row r="21" spans="1:5" ht="29.25" customHeight="1" x14ac:dyDescent="0.25">
      <c r="A21" s="64" t="s">
        <v>97</v>
      </c>
      <c r="B21" s="64"/>
      <c r="C21" s="64"/>
      <c r="D21" s="64"/>
      <c r="E21" s="65">
        <v>32</v>
      </c>
    </row>
    <row r="22" spans="1:5" ht="29.25" customHeight="1" x14ac:dyDescent="0.25">
      <c r="A22" s="64" t="s">
        <v>98</v>
      </c>
      <c r="B22" s="64"/>
      <c r="C22" s="64"/>
      <c r="D22" s="64"/>
      <c r="E22" s="65">
        <v>8705.4</v>
      </c>
    </row>
    <row r="23" spans="1:5" ht="38.25" customHeight="1" x14ac:dyDescent="0.25">
      <c r="A23" s="64" t="s">
        <v>99</v>
      </c>
      <c r="B23" s="64"/>
      <c r="C23" s="64"/>
      <c r="D23" s="64"/>
      <c r="E23" s="65">
        <v>25074.799999999999</v>
      </c>
    </row>
    <row r="24" spans="1:5" ht="24" customHeight="1" x14ac:dyDescent="0.25">
      <c r="A24" s="64" t="s">
        <v>100</v>
      </c>
      <c r="B24" s="64"/>
      <c r="C24" s="64"/>
      <c r="D24" s="64"/>
      <c r="E24" s="65">
        <v>2748.6</v>
      </c>
    </row>
    <row r="25" spans="1:5" ht="29.25" customHeight="1" x14ac:dyDescent="0.25">
      <c r="A25" s="64" t="s">
        <v>101</v>
      </c>
      <c r="B25" s="64"/>
      <c r="C25" s="64"/>
      <c r="D25" s="64"/>
      <c r="E25" s="65">
        <v>15340.4</v>
      </c>
    </row>
    <row r="26" spans="1:5" ht="20.25" customHeight="1" x14ac:dyDescent="0.25">
      <c r="A26" s="64" t="s">
        <v>102</v>
      </c>
      <c r="B26" s="64"/>
      <c r="C26" s="64"/>
      <c r="D26" s="64"/>
      <c r="E26" s="65">
        <v>8836.7999999999993</v>
      </c>
    </row>
    <row r="27" spans="1:5" ht="38.25" customHeight="1" x14ac:dyDescent="0.25">
      <c r="A27" s="64" t="s">
        <v>103</v>
      </c>
      <c r="B27" s="64"/>
      <c r="C27" s="64"/>
      <c r="D27" s="64"/>
      <c r="E27" s="65">
        <v>4041.1</v>
      </c>
    </row>
    <row r="28" spans="1:5" ht="45.75" customHeight="1" x14ac:dyDescent="0.25">
      <c r="A28" s="64" t="s">
        <v>104</v>
      </c>
      <c r="B28" s="64"/>
      <c r="C28" s="64"/>
      <c r="D28" s="64"/>
      <c r="E28" s="65">
        <v>1828.3</v>
      </c>
    </row>
    <row r="29" spans="1:5" ht="19.5" customHeight="1" x14ac:dyDescent="0.25">
      <c r="A29" s="64" t="s">
        <v>105</v>
      </c>
      <c r="B29" s="64"/>
      <c r="C29" s="64"/>
      <c r="D29" s="64"/>
      <c r="E29" s="65">
        <v>302</v>
      </c>
    </row>
    <row r="30" spans="1:5" ht="29.25" customHeight="1" x14ac:dyDescent="0.25">
      <c r="A30" s="64" t="s">
        <v>106</v>
      </c>
      <c r="B30" s="64"/>
      <c r="C30" s="64"/>
      <c r="D30" s="64"/>
      <c r="E30" s="65">
        <v>228.8</v>
      </c>
    </row>
    <row r="31" spans="1:5" ht="29.25" customHeight="1" x14ac:dyDescent="0.25">
      <c r="A31" s="64" t="s">
        <v>107</v>
      </c>
      <c r="B31" s="64"/>
      <c r="C31" s="64"/>
      <c r="D31" s="64"/>
      <c r="E31" s="65">
        <v>21757.7</v>
      </c>
    </row>
    <row r="32" spans="1:5" ht="52.5" customHeight="1" x14ac:dyDescent="0.25">
      <c r="A32" s="64" t="s">
        <v>108</v>
      </c>
      <c r="B32" s="64"/>
      <c r="C32" s="64"/>
      <c r="D32" s="64"/>
      <c r="E32" s="65">
        <v>2971</v>
      </c>
    </row>
    <row r="33" spans="1:6" ht="21" customHeight="1" x14ac:dyDescent="0.25">
      <c r="A33" s="64" t="s">
        <v>109</v>
      </c>
      <c r="B33" s="64"/>
      <c r="C33" s="64"/>
      <c r="D33" s="64"/>
      <c r="E33" s="65">
        <v>53707.1</v>
      </c>
    </row>
    <row r="34" spans="1:6" x14ac:dyDescent="0.25">
      <c r="A34" s="50" t="s">
        <v>5</v>
      </c>
      <c r="B34" s="51"/>
      <c r="C34" s="51"/>
      <c r="D34" s="51"/>
      <c r="E34" s="13">
        <f>'Муниципальные районы'!B27-Учреждения!E5+'Муниципальные районы'!B26</f>
        <v>3077825.4159599999</v>
      </c>
    </row>
    <row r="35" spans="1:6" x14ac:dyDescent="0.25">
      <c r="A35" s="59" t="s">
        <v>110</v>
      </c>
      <c r="B35" s="60"/>
      <c r="C35" s="60"/>
      <c r="D35" s="60"/>
      <c r="E35" s="13"/>
    </row>
    <row r="36" spans="1:6" ht="93.75" customHeight="1" x14ac:dyDescent="0.25">
      <c r="A36" s="61" t="s">
        <v>111</v>
      </c>
      <c r="B36" s="62"/>
      <c r="C36" s="62"/>
      <c r="D36" s="62"/>
      <c r="E36" s="63">
        <v>551694</v>
      </c>
    </row>
    <row r="37" spans="1:6" x14ac:dyDescent="0.25">
      <c r="A37" s="15"/>
      <c r="B37" s="16"/>
      <c r="C37" s="16"/>
      <c r="D37" s="6"/>
      <c r="E37" s="17"/>
    </row>
    <row r="38" spans="1:6" x14ac:dyDescent="0.25">
      <c r="A38" s="52" t="s">
        <v>14</v>
      </c>
      <c r="B38" s="54" t="s">
        <v>6</v>
      </c>
      <c r="C38" s="55" t="s">
        <v>7</v>
      </c>
      <c r="D38" s="55"/>
      <c r="E38" s="55"/>
    </row>
    <row r="39" spans="1:6" ht="90" x14ac:dyDescent="0.25">
      <c r="A39" s="53"/>
      <c r="B39" s="54"/>
      <c r="C39" s="18" t="s">
        <v>8</v>
      </c>
      <c r="D39" s="18" t="s">
        <v>9</v>
      </c>
      <c r="E39" s="18" t="s">
        <v>10</v>
      </c>
    </row>
    <row r="40" spans="1:6" x14ac:dyDescent="0.25">
      <c r="A40" s="19" t="s">
        <v>53</v>
      </c>
      <c r="B40" s="42">
        <v>6098.3248400000002</v>
      </c>
      <c r="C40" s="42">
        <v>5870.04439</v>
      </c>
      <c r="D40" s="42"/>
      <c r="E40" s="42"/>
      <c r="F40" s="41"/>
    </row>
    <row r="41" spans="1:6" x14ac:dyDescent="0.25">
      <c r="A41" s="19" t="s">
        <v>54</v>
      </c>
      <c r="B41" s="42">
        <v>550</v>
      </c>
      <c r="C41" s="42">
        <v>300</v>
      </c>
      <c r="D41" s="42"/>
      <c r="E41" s="42"/>
      <c r="F41" s="41"/>
    </row>
    <row r="42" spans="1:6" x14ac:dyDescent="0.25">
      <c r="A42" s="19" t="s">
        <v>55</v>
      </c>
      <c r="B42" s="42">
        <v>67906.092420000001</v>
      </c>
      <c r="C42" s="42">
        <v>31.43965</v>
      </c>
      <c r="D42" s="42">
        <v>6998.4947700000002</v>
      </c>
      <c r="E42" s="42"/>
      <c r="F42" s="41"/>
    </row>
    <row r="43" spans="1:6" ht="30" x14ac:dyDescent="0.25">
      <c r="A43" s="19" t="s">
        <v>56</v>
      </c>
      <c r="B43" s="42">
        <v>6251.8231299999998</v>
      </c>
      <c r="C43" s="42"/>
      <c r="D43" s="42">
        <v>3.3</v>
      </c>
      <c r="E43" s="42">
        <v>5970</v>
      </c>
      <c r="F43" s="41"/>
    </row>
    <row r="44" spans="1:6" x14ac:dyDescent="0.25">
      <c r="A44" s="19" t="s">
        <v>57</v>
      </c>
      <c r="B44" s="42">
        <v>3356.8757099999998</v>
      </c>
      <c r="C44" s="42"/>
      <c r="D44" s="42"/>
      <c r="E44" s="42"/>
      <c r="F44" s="41"/>
    </row>
    <row r="45" spans="1:6" x14ac:dyDescent="0.25">
      <c r="A45" s="19" t="s">
        <v>58</v>
      </c>
      <c r="B45" s="42">
        <v>3214.37691</v>
      </c>
      <c r="C45" s="42">
        <v>2500</v>
      </c>
      <c r="D45" s="42">
        <v>700</v>
      </c>
      <c r="E45" s="42"/>
      <c r="F45" s="41"/>
    </row>
    <row r="46" spans="1:6" ht="30" x14ac:dyDescent="0.25">
      <c r="A46" s="19" t="s">
        <v>59</v>
      </c>
      <c r="B46" s="42">
        <v>1014461.86779</v>
      </c>
      <c r="C46" s="42"/>
      <c r="D46" s="42"/>
      <c r="E46" s="42"/>
      <c r="F46" s="41"/>
    </row>
    <row r="47" spans="1:6" x14ac:dyDescent="0.25">
      <c r="A47" s="19" t="s">
        <v>60</v>
      </c>
      <c r="B47" s="42">
        <v>52391.288769999999</v>
      </c>
      <c r="C47" s="42"/>
      <c r="D47" s="42"/>
      <c r="E47" s="42"/>
      <c r="F47" s="41"/>
    </row>
    <row r="48" spans="1:6" x14ac:dyDescent="0.25">
      <c r="A48" s="19" t="s">
        <v>61</v>
      </c>
      <c r="B48" s="42">
        <v>21493.98272</v>
      </c>
      <c r="C48" s="42"/>
      <c r="D48" s="42"/>
      <c r="E48" s="42"/>
      <c r="F48" s="41"/>
    </row>
    <row r="49" spans="1:6" x14ac:dyDescent="0.25">
      <c r="A49" s="19" t="s">
        <v>62</v>
      </c>
      <c r="B49" s="42">
        <v>97916.548649999997</v>
      </c>
      <c r="C49" s="42">
        <v>8341.5</v>
      </c>
      <c r="D49" s="42">
        <v>2554</v>
      </c>
      <c r="E49" s="42">
        <v>230.02034</v>
      </c>
      <c r="F49" s="41"/>
    </row>
    <row r="50" spans="1:6" x14ac:dyDescent="0.25">
      <c r="A50" s="19" t="s">
        <v>63</v>
      </c>
      <c r="B50" s="42">
        <v>380451.64799999999</v>
      </c>
      <c r="C50" s="42">
        <v>1000</v>
      </c>
      <c r="D50" s="42"/>
      <c r="E50" s="42">
        <v>263780.61700000003</v>
      </c>
      <c r="F50" s="41"/>
    </row>
    <row r="51" spans="1:6" ht="30" x14ac:dyDescent="0.25">
      <c r="A51" s="19" t="s">
        <v>64</v>
      </c>
      <c r="B51" s="42">
        <v>30836.007839999998</v>
      </c>
      <c r="C51" s="42"/>
      <c r="D51" s="42"/>
      <c r="E51" s="42">
        <v>12632.611629999999</v>
      </c>
      <c r="F51" s="41"/>
    </row>
    <row r="52" spans="1:6" x14ac:dyDescent="0.25">
      <c r="A52" s="19" t="s">
        <v>65</v>
      </c>
      <c r="B52" s="42">
        <v>8599.6688200000008</v>
      </c>
      <c r="C52" s="42"/>
      <c r="D52" s="42">
        <v>6</v>
      </c>
      <c r="E52" s="42"/>
      <c r="F52" s="41"/>
    </row>
    <row r="53" spans="1:6" x14ac:dyDescent="0.25">
      <c r="A53" s="19" t="s">
        <v>66</v>
      </c>
      <c r="B53" s="42">
        <v>2536.04259</v>
      </c>
      <c r="C53" s="42"/>
      <c r="D53" s="42">
        <v>46.117199999999997</v>
      </c>
      <c r="E53" s="42"/>
      <c r="F53" s="41"/>
    </row>
    <row r="54" spans="1:6" ht="30" x14ac:dyDescent="0.25">
      <c r="A54" s="19" t="s">
        <v>67</v>
      </c>
      <c r="B54" s="42">
        <v>182.7106</v>
      </c>
      <c r="C54" s="42"/>
      <c r="D54" s="42"/>
      <c r="E54" s="42"/>
      <c r="F54" s="41"/>
    </row>
    <row r="55" spans="1:6" x14ac:dyDescent="0.25">
      <c r="A55" s="19" t="s">
        <v>68</v>
      </c>
      <c r="B55" s="42">
        <v>4464.93372</v>
      </c>
      <c r="C55" s="42">
        <v>2623.31387</v>
      </c>
      <c r="D55" s="42">
        <v>672.04723999999999</v>
      </c>
      <c r="E55" s="42">
        <v>413.35180000000003</v>
      </c>
      <c r="F55" s="41"/>
    </row>
    <row r="56" spans="1:6" x14ac:dyDescent="0.25">
      <c r="A56" s="19" t="s">
        <v>69</v>
      </c>
      <c r="B56" s="42">
        <v>3000</v>
      </c>
      <c r="C56" s="42"/>
      <c r="D56" s="42"/>
      <c r="E56" s="42"/>
      <c r="F56" s="41"/>
    </row>
    <row r="57" spans="1:6" x14ac:dyDescent="0.25">
      <c r="A57" s="19" t="s">
        <v>70</v>
      </c>
      <c r="B57" s="42">
        <v>96720.875799999994</v>
      </c>
      <c r="C57" s="42"/>
      <c r="D57" s="42"/>
      <c r="E57" s="42"/>
      <c r="F57" s="41"/>
    </row>
    <row r="58" spans="1:6" ht="30" x14ac:dyDescent="0.25">
      <c r="A58" s="19" t="s">
        <v>71</v>
      </c>
      <c r="B58" s="42">
        <v>5769.9893300000003</v>
      </c>
      <c r="C58" s="42">
        <v>2700</v>
      </c>
      <c r="D58" s="42">
        <v>517.98933</v>
      </c>
      <c r="E58" s="42"/>
      <c r="F58" s="41"/>
    </row>
    <row r="59" spans="1:6" x14ac:dyDescent="0.25">
      <c r="A59" s="19" t="s">
        <v>72</v>
      </c>
      <c r="B59" s="42">
        <v>60.893000000000001</v>
      </c>
      <c r="C59" s="42"/>
      <c r="D59" s="42"/>
      <c r="E59" s="42"/>
      <c r="F59" s="41"/>
    </row>
    <row r="60" spans="1:6" x14ac:dyDescent="0.25">
      <c r="A60" s="19" t="s">
        <v>73</v>
      </c>
      <c r="B60" s="42">
        <v>304.62988000000001</v>
      </c>
      <c r="C60" s="42">
        <v>294.52337999999997</v>
      </c>
      <c r="D60" s="42"/>
      <c r="E60" s="42"/>
      <c r="F60" s="41"/>
    </row>
    <row r="61" spans="1:6" x14ac:dyDescent="0.25">
      <c r="A61" s="19" t="s">
        <v>74</v>
      </c>
      <c r="B61" s="42">
        <v>31323.610990000001</v>
      </c>
      <c r="C61" s="42">
        <v>12325</v>
      </c>
      <c r="D61" s="42">
        <v>7865.5504000000001</v>
      </c>
      <c r="E61" s="42"/>
      <c r="F61" s="41"/>
    </row>
    <row r="62" spans="1:6" ht="30" x14ac:dyDescent="0.25">
      <c r="A62" s="19" t="s">
        <v>75</v>
      </c>
      <c r="B62" s="42">
        <v>33.816000000000003</v>
      </c>
      <c r="C62" s="42"/>
      <c r="D62" s="42"/>
      <c r="E62" s="42"/>
      <c r="F62" s="41"/>
    </row>
    <row r="63" spans="1:6" x14ac:dyDescent="0.25">
      <c r="A63" s="19" t="s">
        <v>76</v>
      </c>
      <c r="B63" s="42">
        <v>11065.329</v>
      </c>
      <c r="C63" s="42"/>
      <c r="D63" s="42"/>
      <c r="E63" s="42"/>
      <c r="F63" s="41"/>
    </row>
    <row r="64" spans="1:6" x14ac:dyDescent="0.25">
      <c r="A64" s="19" t="s">
        <v>77</v>
      </c>
      <c r="B64" s="42">
        <v>2614.66723</v>
      </c>
      <c r="C64" s="42">
        <v>2000</v>
      </c>
      <c r="D64" s="42"/>
      <c r="E64" s="42"/>
      <c r="F64" s="41"/>
    </row>
    <row r="65" spans="1:6" x14ac:dyDescent="0.25">
      <c r="A65" s="19" t="s">
        <v>78</v>
      </c>
      <c r="B65" s="42">
        <v>379.79624000000001</v>
      </c>
      <c r="C65" s="42"/>
      <c r="D65" s="42"/>
      <c r="E65" s="42"/>
      <c r="F65" s="41"/>
    </row>
    <row r="66" spans="1:6" x14ac:dyDescent="0.25">
      <c r="A66" s="19" t="s">
        <v>79</v>
      </c>
      <c r="B66" s="42">
        <v>116.05168999999999</v>
      </c>
      <c r="C66" s="42"/>
      <c r="D66" s="42"/>
      <c r="E66" s="42"/>
      <c r="F66" s="41"/>
    </row>
    <row r="67" spans="1:6" ht="30" x14ac:dyDescent="0.25">
      <c r="A67" s="19" t="s">
        <v>80</v>
      </c>
      <c r="B67" s="42">
        <v>2936.2848199999999</v>
      </c>
      <c r="C67" s="42">
        <v>1850</v>
      </c>
      <c r="D67" s="42"/>
      <c r="E67" s="42"/>
      <c r="F67" s="41"/>
    </row>
    <row r="68" spans="1:6" ht="30" x14ac:dyDescent="0.25">
      <c r="A68" s="19" t="s">
        <v>81</v>
      </c>
      <c r="B68" s="42">
        <v>1674.43247</v>
      </c>
      <c r="C68" s="42"/>
      <c r="D68" s="42"/>
      <c r="E68" s="42"/>
      <c r="F68" s="41"/>
    </row>
    <row r="69" spans="1:6" ht="30" x14ac:dyDescent="0.25">
      <c r="A69" s="19" t="s">
        <v>82</v>
      </c>
      <c r="B69" s="42">
        <v>2587.3359300000002</v>
      </c>
      <c r="C69" s="42">
        <v>500</v>
      </c>
      <c r="D69" s="42">
        <v>1007.94175</v>
      </c>
      <c r="E69" s="42">
        <v>101.23729</v>
      </c>
      <c r="F69" s="41"/>
    </row>
    <row r="70" spans="1:6" x14ac:dyDescent="0.25">
      <c r="A70" s="19" t="s">
        <v>83</v>
      </c>
      <c r="B70" s="42">
        <v>159.68966</v>
      </c>
      <c r="C70" s="42"/>
      <c r="D70" s="42">
        <v>117.59566</v>
      </c>
      <c r="E70" s="42"/>
      <c r="F70" s="41"/>
    </row>
    <row r="71" spans="1:6" x14ac:dyDescent="0.25">
      <c r="A71" s="20" t="s">
        <v>84</v>
      </c>
      <c r="B71" s="43">
        <v>1859459.59455</v>
      </c>
      <c r="C71" s="43">
        <v>40335.82129</v>
      </c>
      <c r="D71" s="43">
        <v>20489.036349999998</v>
      </c>
      <c r="E71" s="43">
        <v>283127.83805999998</v>
      </c>
      <c r="F71" s="41"/>
    </row>
    <row r="72" spans="1:6" x14ac:dyDescent="0.25">
      <c r="B72" s="41"/>
      <c r="C72" s="41"/>
      <c r="D72" s="41"/>
      <c r="E72" s="41"/>
    </row>
  </sheetData>
  <mergeCells count="36">
    <mergeCell ref="A1:E1"/>
    <mergeCell ref="A2:E2"/>
    <mergeCell ref="A5:D5"/>
    <mergeCell ref="A38:A39"/>
    <mergeCell ref="B38:B39"/>
    <mergeCell ref="C38:E38"/>
    <mergeCell ref="A7:D7"/>
    <mergeCell ref="A8:D8"/>
    <mergeCell ref="A9:D9"/>
    <mergeCell ref="A30:D30"/>
    <mergeCell ref="A31:D31"/>
    <mergeCell ref="A32:D32"/>
    <mergeCell ref="A33:D33"/>
    <mergeCell ref="A36:D36"/>
    <mergeCell ref="A34:D34"/>
    <mergeCell ref="A35:D35"/>
    <mergeCell ref="A15:D15"/>
    <mergeCell ref="A16:D16"/>
    <mergeCell ref="A17:D17"/>
    <mergeCell ref="A18:D18"/>
    <mergeCell ref="A10:D10"/>
    <mergeCell ref="A11:D11"/>
    <mergeCell ref="A12:D12"/>
    <mergeCell ref="A13:D13"/>
    <mergeCell ref="A29:D29"/>
    <mergeCell ref="A24:D24"/>
    <mergeCell ref="A25:D25"/>
    <mergeCell ref="A26:D26"/>
    <mergeCell ref="A27:D27"/>
    <mergeCell ref="A28:D28"/>
    <mergeCell ref="A19:D19"/>
    <mergeCell ref="A20:D20"/>
    <mergeCell ref="A21:D21"/>
    <mergeCell ref="A22:D22"/>
    <mergeCell ref="A23:D23"/>
    <mergeCell ref="A14:D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  <rowBreaks count="1" manualBreakCount="1">
    <brk id="3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view="pageBreakPreview" zoomScaleNormal="100" zoomScaleSheetLayoutView="100" workbookViewId="0">
      <selection activeCell="B28" sqref="B28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52</v>
      </c>
      <c r="C1" s="29" t="s">
        <v>13</v>
      </c>
    </row>
    <row r="2" spans="1:20" x14ac:dyDescent="0.25">
      <c r="A2" s="30" t="str">
        <f>TEXT(EndData2,"[$-FC19]ДД.ММ.ГГГ")</f>
        <v>12.02.2023</v>
      </c>
      <c r="B2" s="30">
        <f>A2+1</f>
        <v>44970</v>
      </c>
      <c r="C2" s="26" t="str">
        <f>TEXT(B2,"[$-FC19]ДД.ММ.ГГГ")</f>
        <v>13.02.2023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26.25" x14ac:dyDescent="0.25">
      <c r="A4" s="21" t="s">
        <v>31</v>
      </c>
      <c r="B4" s="24">
        <v>1228.625</v>
      </c>
      <c r="C4" s="24"/>
      <c r="D4" s="24">
        <v>747.29200000000003</v>
      </c>
      <c r="E4" s="24">
        <v>239.69399999999999</v>
      </c>
      <c r="F4" s="24"/>
      <c r="G4" s="24">
        <v>247.88399999999999</v>
      </c>
      <c r="H4" s="24">
        <v>109.67</v>
      </c>
      <c r="I4" s="24"/>
      <c r="J4" s="24"/>
      <c r="K4" s="24">
        <v>75.597999999999999</v>
      </c>
      <c r="L4" s="24"/>
      <c r="M4" s="24">
        <v>295.56799999999998</v>
      </c>
      <c r="N4" s="24">
        <v>146.328</v>
      </c>
      <c r="O4" s="24">
        <v>123.76</v>
      </c>
      <c r="P4" s="44">
        <v>3214.4189999999999</v>
      </c>
      <c r="Q4" s="32"/>
      <c r="R4" s="32"/>
      <c r="S4" s="32"/>
      <c r="T4" s="32"/>
    </row>
    <row r="5" spans="1:20" ht="102.75" x14ac:dyDescent="0.25">
      <c r="A5" s="21" t="s">
        <v>32</v>
      </c>
      <c r="B5" s="24"/>
      <c r="C5" s="24"/>
      <c r="D5" s="24"/>
      <c r="E5" s="24">
        <v>800</v>
      </c>
      <c r="F5" s="24"/>
      <c r="G5" s="24"/>
      <c r="H5" s="24"/>
      <c r="I5" s="24"/>
      <c r="J5" s="24"/>
      <c r="K5" s="24"/>
      <c r="L5" s="24">
        <v>3340</v>
      </c>
      <c r="M5" s="24"/>
      <c r="N5" s="24">
        <v>300</v>
      </c>
      <c r="O5" s="24"/>
      <c r="P5" s="44">
        <v>4440</v>
      </c>
      <c r="Q5" s="32"/>
      <c r="R5" s="32"/>
      <c r="S5" s="32"/>
      <c r="T5" s="32"/>
    </row>
    <row r="6" spans="1:20" ht="78.75" customHeight="1" x14ac:dyDescent="0.25">
      <c r="A6" s="21" t="s">
        <v>33</v>
      </c>
      <c r="B6" s="24"/>
      <c r="C6" s="24"/>
      <c r="D6" s="24">
        <v>180</v>
      </c>
      <c r="E6" s="24"/>
      <c r="F6" s="24"/>
      <c r="G6" s="24"/>
      <c r="H6" s="24"/>
      <c r="I6" s="24"/>
      <c r="J6" s="24"/>
      <c r="K6" s="24">
        <v>20.241</v>
      </c>
      <c r="L6" s="24"/>
      <c r="M6" s="24"/>
      <c r="N6" s="24"/>
      <c r="O6" s="24"/>
      <c r="P6" s="44">
        <v>200.24100000000001</v>
      </c>
      <c r="Q6" s="32"/>
      <c r="R6" s="32"/>
      <c r="S6" s="32"/>
      <c r="T6" s="32"/>
    </row>
    <row r="7" spans="1:20" ht="77.25" x14ac:dyDescent="0.25">
      <c r="A7" s="21" t="s">
        <v>34</v>
      </c>
      <c r="B7" s="24"/>
      <c r="C7" s="24"/>
      <c r="D7" s="24">
        <v>546</v>
      </c>
      <c r="E7" s="24">
        <v>215</v>
      </c>
      <c r="F7" s="24"/>
      <c r="G7" s="24"/>
      <c r="H7" s="24">
        <v>80.459999999999994</v>
      </c>
      <c r="I7" s="24"/>
      <c r="J7" s="24">
        <v>904.75</v>
      </c>
      <c r="K7" s="24">
        <v>330</v>
      </c>
      <c r="L7" s="24"/>
      <c r="M7" s="24">
        <v>246</v>
      </c>
      <c r="N7" s="24">
        <v>449.1</v>
      </c>
      <c r="O7" s="24">
        <v>174.79218</v>
      </c>
      <c r="P7" s="44">
        <v>2946.1021799999999</v>
      </c>
      <c r="Q7" s="32"/>
      <c r="R7" s="32"/>
      <c r="S7" s="32"/>
      <c r="T7" s="32"/>
    </row>
    <row r="8" spans="1:20" ht="93.75" customHeight="1" x14ac:dyDescent="0.25">
      <c r="A8" s="21" t="s">
        <v>35</v>
      </c>
      <c r="B8" s="24"/>
      <c r="C8" s="24"/>
      <c r="D8" s="24"/>
      <c r="E8" s="24"/>
      <c r="F8" s="24"/>
      <c r="G8" s="24"/>
      <c r="H8" s="24"/>
      <c r="I8" s="24"/>
      <c r="J8" s="24">
        <v>163.24799999999999</v>
      </c>
      <c r="K8" s="24"/>
      <c r="L8" s="24"/>
      <c r="M8" s="24"/>
      <c r="N8" s="24"/>
      <c r="O8" s="24"/>
      <c r="P8" s="44">
        <v>163.24799999999999</v>
      </c>
      <c r="Q8" s="32"/>
      <c r="R8" s="32"/>
      <c r="S8" s="32"/>
      <c r="T8" s="32"/>
    </row>
    <row r="9" spans="1:20" ht="78.75" customHeight="1" x14ac:dyDescent="0.25">
      <c r="A9" s="21" t="s">
        <v>36</v>
      </c>
      <c r="B9" s="24"/>
      <c r="C9" s="24"/>
      <c r="D9" s="24"/>
      <c r="E9" s="24"/>
      <c r="F9" s="24"/>
      <c r="G9" s="24"/>
      <c r="H9" s="24"/>
      <c r="I9" s="24"/>
      <c r="J9" s="24">
        <v>38.298999999999999</v>
      </c>
      <c r="K9" s="24"/>
      <c r="L9" s="24"/>
      <c r="M9" s="24"/>
      <c r="N9" s="24"/>
      <c r="O9" s="24"/>
      <c r="P9" s="44">
        <v>38.298999999999999</v>
      </c>
      <c r="Q9" s="32"/>
      <c r="R9" s="32"/>
      <c r="S9" s="32"/>
      <c r="T9" s="32"/>
    </row>
    <row r="10" spans="1:20" ht="294" customHeight="1" x14ac:dyDescent="0.25">
      <c r="A10" s="21" t="s">
        <v>37</v>
      </c>
      <c r="B10" s="24"/>
      <c r="C10" s="24"/>
      <c r="D10" s="24">
        <v>3600</v>
      </c>
      <c r="E10" s="24">
        <v>3000</v>
      </c>
      <c r="F10" s="24"/>
      <c r="G10" s="24"/>
      <c r="H10" s="24">
        <v>600</v>
      </c>
      <c r="I10" s="24"/>
      <c r="J10" s="24">
        <v>5203.6819999999998</v>
      </c>
      <c r="K10" s="24">
        <v>2400</v>
      </c>
      <c r="L10" s="24">
        <v>2267.0830000000001</v>
      </c>
      <c r="M10" s="24">
        <v>1700</v>
      </c>
      <c r="N10" s="24">
        <v>1600</v>
      </c>
      <c r="O10" s="24">
        <v>1750</v>
      </c>
      <c r="P10" s="44">
        <v>22120.764999999999</v>
      </c>
      <c r="Q10" s="32"/>
      <c r="R10" s="32"/>
      <c r="S10" s="32"/>
      <c r="T10" s="32"/>
    </row>
    <row r="11" spans="1:20" ht="153.75" x14ac:dyDescent="0.25">
      <c r="A11" s="21" t="s">
        <v>38</v>
      </c>
      <c r="B11" s="24">
        <v>101533.45647</v>
      </c>
      <c r="C11" s="24">
        <v>61750</v>
      </c>
      <c r="D11" s="24">
        <v>28330</v>
      </c>
      <c r="E11" s="24">
        <v>11200</v>
      </c>
      <c r="F11" s="24"/>
      <c r="G11" s="24">
        <v>15419.475</v>
      </c>
      <c r="H11" s="24">
        <v>9133</v>
      </c>
      <c r="I11" s="24"/>
      <c r="J11" s="24">
        <v>15200</v>
      </c>
      <c r="K11" s="24">
        <v>8754.6479999999992</v>
      </c>
      <c r="L11" s="24">
        <v>13864</v>
      </c>
      <c r="M11" s="24">
        <v>9779.7000000000007</v>
      </c>
      <c r="N11" s="24">
        <v>10000</v>
      </c>
      <c r="O11" s="24"/>
      <c r="P11" s="44">
        <v>284964.27947000001</v>
      </c>
      <c r="Q11" s="32"/>
      <c r="R11" s="32"/>
      <c r="S11" s="32"/>
      <c r="T11" s="32"/>
    </row>
    <row r="12" spans="1:20" ht="90" x14ac:dyDescent="0.25">
      <c r="A12" s="21" t="s">
        <v>39</v>
      </c>
      <c r="B12" s="24">
        <v>6411.7830000000004</v>
      </c>
      <c r="C12" s="24">
        <v>10193.1</v>
      </c>
      <c r="D12" s="24">
        <v>1750</v>
      </c>
      <c r="E12" s="24">
        <v>800</v>
      </c>
      <c r="F12" s="24"/>
      <c r="G12" s="24">
        <v>436.9</v>
      </c>
      <c r="H12" s="24">
        <v>293</v>
      </c>
      <c r="I12" s="24"/>
      <c r="J12" s="24">
        <v>150</v>
      </c>
      <c r="K12" s="24">
        <v>1307.4000000000001</v>
      </c>
      <c r="L12" s="24">
        <v>200</v>
      </c>
      <c r="M12" s="24">
        <v>1271.8</v>
      </c>
      <c r="N12" s="24">
        <v>1000</v>
      </c>
      <c r="O12" s="24"/>
      <c r="P12" s="44">
        <v>23813.983</v>
      </c>
      <c r="Q12" s="32"/>
      <c r="R12" s="32"/>
      <c r="S12" s="32"/>
      <c r="T12" s="32"/>
    </row>
    <row r="13" spans="1:20" ht="117.75" customHeight="1" x14ac:dyDescent="0.25">
      <c r="A13" s="21" t="s">
        <v>40</v>
      </c>
      <c r="B13" s="24"/>
      <c r="C13" s="24">
        <v>3.7250000000000001</v>
      </c>
      <c r="D13" s="24"/>
      <c r="E13" s="24"/>
      <c r="F13" s="24"/>
      <c r="G13" s="24"/>
      <c r="H13" s="24">
        <v>3.7250000000000001</v>
      </c>
      <c r="I13" s="24"/>
      <c r="J13" s="24">
        <v>7.45</v>
      </c>
      <c r="K13" s="24"/>
      <c r="L13" s="24"/>
      <c r="M13" s="24">
        <v>6.15</v>
      </c>
      <c r="N13" s="24"/>
      <c r="O13" s="24"/>
      <c r="P13" s="44">
        <v>21.05</v>
      </c>
      <c r="Q13" s="32"/>
      <c r="R13" s="32"/>
      <c r="S13" s="32"/>
      <c r="T13" s="32"/>
    </row>
    <row r="14" spans="1:20" ht="103.5" customHeight="1" x14ac:dyDescent="0.25">
      <c r="A14" s="21" t="s">
        <v>41</v>
      </c>
      <c r="B14" s="24">
        <v>140</v>
      </c>
      <c r="C14" s="24">
        <v>2500</v>
      </c>
      <c r="D14" s="24">
        <v>450</v>
      </c>
      <c r="E14" s="24">
        <v>300</v>
      </c>
      <c r="F14" s="24"/>
      <c r="G14" s="24">
        <v>415.46100000000001</v>
      </c>
      <c r="H14" s="24">
        <v>5.5590000000000002</v>
      </c>
      <c r="I14" s="24"/>
      <c r="J14" s="24">
        <v>42</v>
      </c>
      <c r="K14" s="24">
        <v>298</v>
      </c>
      <c r="L14" s="24"/>
      <c r="M14" s="24">
        <v>237.7</v>
      </c>
      <c r="N14" s="24">
        <v>200</v>
      </c>
      <c r="O14" s="24"/>
      <c r="P14" s="44">
        <v>4588.72</v>
      </c>
      <c r="Q14" s="32"/>
      <c r="R14" s="32"/>
      <c r="S14" s="32"/>
      <c r="T14" s="32"/>
    </row>
    <row r="15" spans="1:20" ht="115.5" x14ac:dyDescent="0.25">
      <c r="A15" s="21" t="s">
        <v>42</v>
      </c>
      <c r="B15" s="24">
        <v>78320</v>
      </c>
      <c r="C15" s="24">
        <v>33705.1</v>
      </c>
      <c r="D15" s="24">
        <v>11068</v>
      </c>
      <c r="E15" s="24">
        <v>6000</v>
      </c>
      <c r="F15" s="24"/>
      <c r="G15" s="24">
        <v>7311.9</v>
      </c>
      <c r="H15" s="24">
        <v>3800</v>
      </c>
      <c r="I15" s="24">
        <v>800</v>
      </c>
      <c r="J15" s="24">
        <v>13000</v>
      </c>
      <c r="K15" s="24">
        <v>3900</v>
      </c>
      <c r="L15" s="24">
        <v>2200</v>
      </c>
      <c r="M15" s="24">
        <v>3107.3</v>
      </c>
      <c r="N15" s="24">
        <v>3000</v>
      </c>
      <c r="O15" s="24"/>
      <c r="P15" s="44">
        <v>166212.29999999999</v>
      </c>
      <c r="Q15" s="32"/>
      <c r="R15" s="32"/>
      <c r="S15" s="32"/>
      <c r="T15" s="32"/>
    </row>
    <row r="16" spans="1:20" ht="90" x14ac:dyDescent="0.25">
      <c r="A16" s="21" t="s">
        <v>43</v>
      </c>
      <c r="B16" s="24">
        <v>2667.22687</v>
      </c>
      <c r="C16" s="24"/>
      <c r="D16" s="24">
        <v>0.1</v>
      </c>
      <c r="E16" s="24"/>
      <c r="F16" s="24"/>
      <c r="G16" s="24">
        <v>40.587000000000003</v>
      </c>
      <c r="H16" s="24">
        <v>29.5</v>
      </c>
      <c r="I16" s="24"/>
      <c r="J16" s="24"/>
      <c r="K16" s="24">
        <v>65.438999999999993</v>
      </c>
      <c r="L16" s="24"/>
      <c r="M16" s="24">
        <v>78.8</v>
      </c>
      <c r="N16" s="24"/>
      <c r="O16" s="24"/>
      <c r="P16" s="44">
        <v>2881.6528699999999</v>
      </c>
      <c r="Q16" s="32"/>
      <c r="R16" s="32"/>
      <c r="S16" s="32"/>
      <c r="T16" s="32"/>
    </row>
    <row r="17" spans="1:20" ht="77.25" x14ac:dyDescent="0.25">
      <c r="A17" s="21" t="s">
        <v>44</v>
      </c>
      <c r="B17" s="24"/>
      <c r="C17" s="24"/>
      <c r="D17" s="24"/>
      <c r="E17" s="24">
        <v>250</v>
      </c>
      <c r="F17" s="24"/>
      <c r="G17" s="24"/>
      <c r="H17" s="24">
        <v>65</v>
      </c>
      <c r="I17" s="24"/>
      <c r="J17" s="24">
        <v>544.75</v>
      </c>
      <c r="K17" s="24">
        <v>95</v>
      </c>
      <c r="L17" s="24"/>
      <c r="M17" s="24">
        <v>79.08</v>
      </c>
      <c r="N17" s="24">
        <v>95</v>
      </c>
      <c r="O17" s="24">
        <v>97.108890000000002</v>
      </c>
      <c r="P17" s="44">
        <v>1225.9388899999999</v>
      </c>
      <c r="Q17" s="32"/>
      <c r="R17" s="32"/>
      <c r="S17" s="32"/>
      <c r="T17" s="32"/>
    </row>
    <row r="18" spans="1:20" ht="51.75" x14ac:dyDescent="0.25">
      <c r="A18" s="21" t="s">
        <v>45</v>
      </c>
      <c r="B18" s="24">
        <v>593.20000000000005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44">
        <v>593.20000000000005</v>
      </c>
      <c r="Q18" s="32"/>
      <c r="R18" s="32"/>
      <c r="S18" s="32"/>
      <c r="T18" s="32"/>
    </row>
    <row r="19" spans="1:20" ht="78.75" customHeight="1" x14ac:dyDescent="0.25">
      <c r="A19" s="21" t="s">
        <v>46</v>
      </c>
      <c r="B19" s="24">
        <v>28447.851999999999</v>
      </c>
      <c r="C19" s="24">
        <v>38000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44">
        <v>66447.851999999999</v>
      </c>
      <c r="Q19" s="32"/>
      <c r="R19" s="32"/>
      <c r="S19" s="32"/>
      <c r="T19" s="32"/>
    </row>
    <row r="20" spans="1:20" ht="102.75" x14ac:dyDescent="0.25">
      <c r="A20" s="21" t="s">
        <v>47</v>
      </c>
      <c r="B20" s="24">
        <v>702.11800000000005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44">
        <v>702.11800000000005</v>
      </c>
      <c r="Q20" s="32"/>
      <c r="R20" s="32"/>
      <c r="S20" s="32"/>
      <c r="T20" s="32"/>
    </row>
    <row r="21" spans="1:20" ht="90" x14ac:dyDescent="0.25">
      <c r="A21" s="21" t="s">
        <v>48</v>
      </c>
      <c r="B21" s="24"/>
      <c r="C21" s="24"/>
      <c r="D21" s="24"/>
      <c r="E21" s="24">
        <v>200</v>
      </c>
      <c r="F21" s="24"/>
      <c r="G21" s="24"/>
      <c r="H21" s="24"/>
      <c r="I21" s="24"/>
      <c r="J21" s="24"/>
      <c r="K21" s="24">
        <v>300</v>
      </c>
      <c r="L21" s="24"/>
      <c r="M21" s="24">
        <v>200</v>
      </c>
      <c r="N21" s="24">
        <v>106.5</v>
      </c>
      <c r="O21" s="24">
        <v>70</v>
      </c>
      <c r="P21" s="44">
        <v>876.5</v>
      </c>
      <c r="Q21" s="32"/>
      <c r="R21" s="32"/>
      <c r="S21" s="32"/>
      <c r="T21" s="32"/>
    </row>
    <row r="22" spans="1:20" ht="64.5" x14ac:dyDescent="0.25">
      <c r="A22" s="21" t="s">
        <v>49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>
        <v>200</v>
      </c>
      <c r="M22" s="24"/>
      <c r="N22" s="24"/>
      <c r="O22" s="24"/>
      <c r="P22" s="44">
        <v>200</v>
      </c>
      <c r="Q22" s="32"/>
      <c r="R22" s="32"/>
      <c r="S22" s="32"/>
      <c r="T22" s="32"/>
    </row>
    <row r="23" spans="1:20" ht="39" x14ac:dyDescent="0.25">
      <c r="A23" s="21" t="s">
        <v>50</v>
      </c>
      <c r="B23" s="24"/>
      <c r="C23" s="24">
        <v>2702.6819999999998</v>
      </c>
      <c r="D23" s="24">
        <v>757.52599999999995</v>
      </c>
      <c r="E23" s="24">
        <v>407.52600000000001</v>
      </c>
      <c r="F23" s="24"/>
      <c r="G23" s="24"/>
      <c r="H23" s="24"/>
      <c r="I23" s="24"/>
      <c r="J23" s="24">
        <v>872.57799999999997</v>
      </c>
      <c r="K23" s="24"/>
      <c r="L23" s="24"/>
      <c r="M23" s="24">
        <v>57.526000000000003</v>
      </c>
      <c r="N23" s="24">
        <v>28.763000000000002</v>
      </c>
      <c r="O23" s="24">
        <v>115.05200000000001</v>
      </c>
      <c r="P23" s="44">
        <v>4941.6530000000002</v>
      </c>
      <c r="Q23" s="32"/>
      <c r="R23" s="32"/>
      <c r="S23" s="32"/>
      <c r="T23" s="32"/>
    </row>
    <row r="24" spans="1:20" x14ac:dyDescent="0.25">
      <c r="A24" s="22" t="s">
        <v>51</v>
      </c>
      <c r="B24" s="25">
        <v>220044.26134</v>
      </c>
      <c r="C24" s="25">
        <v>148854.60699999999</v>
      </c>
      <c r="D24" s="25">
        <v>47428.917999999998</v>
      </c>
      <c r="E24" s="25">
        <v>23412.22</v>
      </c>
      <c r="F24" s="25"/>
      <c r="G24" s="25">
        <v>23872.206999999999</v>
      </c>
      <c r="H24" s="25">
        <v>14119.914000000001</v>
      </c>
      <c r="I24" s="25">
        <v>800</v>
      </c>
      <c r="J24" s="25">
        <v>36126.756999999998</v>
      </c>
      <c r="K24" s="25">
        <v>17546.326000000001</v>
      </c>
      <c r="L24" s="25">
        <v>22071.082999999999</v>
      </c>
      <c r="M24" s="25">
        <v>17059.624</v>
      </c>
      <c r="N24" s="25">
        <v>16925.690999999999</v>
      </c>
      <c r="O24" s="25">
        <v>2330.7130699999998</v>
      </c>
      <c r="P24" s="44">
        <v>590592.32140999998</v>
      </c>
      <c r="Q24" s="40"/>
      <c r="R24" s="40"/>
      <c r="S24" s="40"/>
      <c r="T24" s="40"/>
    </row>
    <row r="25" spans="1:20" x14ac:dyDescent="0.25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</row>
    <row r="26" spans="1:20" x14ac:dyDescent="0.25">
      <c r="A26" s="36" t="s">
        <v>30</v>
      </c>
      <c r="B26" s="45">
        <f>P24+Учреждения!B71</f>
        <v>2450051.9159599999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  <row r="27" spans="1:20" ht="32.25" customHeight="1" x14ac:dyDescent="0.25">
      <c r="A27" s="36" t="str">
        <f>CONCATENATE("Остатки бюджетных средств на ",C2,"г.")</f>
        <v>Остатки бюджетных средств на 13.02.2023г.</v>
      </c>
      <c r="B27" s="45">
        <v>11503132.199999999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2023-02-14T02:31:06Z</dcterms:modified>
</cp:coreProperties>
</file>