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Учреждения!$53:$54</definedName>
    <definedName name="_xlnm.Print_Area" localSheetId="1">'Муниципальные районы'!$A$1:$P$31</definedName>
    <definedName name="_xlnm.Print_Area" localSheetId="0">Учреждения!$A$1:$E$90</definedName>
  </definedNames>
  <calcPr calcId="162913"/>
</workbook>
</file>

<file path=xl/calcChain.xml><?xml version="1.0" encoding="utf-8"?>
<calcChain xmlns="http://schemas.openxmlformats.org/spreadsheetml/2006/main">
  <c r="E8" i="1" l="1"/>
  <c r="E48" i="1"/>
  <c r="B30" i="2"/>
  <c r="E9" i="1" l="1"/>
  <c r="A2" i="2" l="1"/>
  <c r="B2" i="2" s="1"/>
  <c r="C2" i="2" s="1"/>
  <c r="A3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<sst xmlns="http://schemas.openxmlformats.org/spreadsheetml/2006/main" count="135" uniqueCount="134">
  <si>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</si>
  <si>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</si>
  <si>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</si>
  <si>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</si>
  <si>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</si>
  <si>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</si>
  <si>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</si>
  <si>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</si>
  <si>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</si>
  <si>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</si>
  <si>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</si>
  <si>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</si>
  <si>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</si>
  <si>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</si>
  <si>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</si>
  <si>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</si>
  <si>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</si>
  <si>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</si>
  <si>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</si>
  <si>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</si>
  <si>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</si>
  <si>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</si>
  <si>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</si>
  <si>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</si>
  <si>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</si>
  <si>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</si>
  <si>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</si>
  <si>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</si>
  <si>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</si>
  <si>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</si>
  <si>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</si>
  <si>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</si>
  <si>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</si>
  <si>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</si>
  <si>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</si>
  <si>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</si>
  <si>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</si>
  <si>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</si>
  <si>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</si>
  <si>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</si>
  <si>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</si>
  <si>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</si>
  <si>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</si>
  <si>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</si>
  <si>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</si>
  <si>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</si>
  <si>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</si>
  <si>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</si>
  <si>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</si>
  <si>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</si>
  <si>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</si>
  <si>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</si>
  <si>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</si>
  <si>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Оказание государственной социальной помощи на основании социального контракта отдельным категориям граждан</t>
  </si>
  <si>
    <t>Реализация мероприятий по обеспечению жильем молодых семей</t>
  </si>
  <si>
    <t>Всего:</t>
  </si>
  <si>
    <t>05.03.2023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</si>
  <si>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</si>
  <si>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</si>
  <si>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</si>
  <si>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</si>
  <si>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</si>
  <si>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</si>
  <si>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</si>
  <si>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</si>
  <si>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</si>
  <si>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</si>
  <si>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</si>
  <si>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</si>
  <si>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</si>
  <si>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</si>
  <si>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</si>
  <si>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</si>
  <si>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</si>
  <si>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</si>
  <si>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</si>
  <si>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</si>
  <si>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</si>
  <si>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</si>
  <si>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</si>
  <si>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</si>
  <si>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</si>
  <si>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</si>
  <si>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</si>
  <si>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</si>
  <si>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</si>
  <si>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</si>
  <si>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</si>
  <si>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</si>
  <si>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</si>
  <si>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</si>
  <si>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</si>
  <si>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</si>
  <si>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20.02.2023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</si>
  <si>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</si>
  <si>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</si>
  <si>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стимулирование увеличения производства картофеля и овощей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</si>
  <si>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</si>
  <si>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</si>
  <si>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</si>
  <si>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субъектов Российской Федерации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</si>
  <si>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</si>
  <si>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</si>
  <si>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</si>
  <si>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</si>
  <si>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</si>
  <si>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</si>
  <si>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</si>
  <si>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</si>
  <si>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</si>
  <si>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</si>
  <si>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</si>
  <si>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</si>
  <si>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</si>
  <si>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субъектов Российской Федерации на софинансирование создания и (или) модернизации инфраструктуры в сфере культуры региональной (муниципальной) собственности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</si>
  <si>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</si>
  <si>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</si>
  <si>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</si>
  <si>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</si>
  <si>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</si>
  <si>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</si>
  <si>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</si>
  <si>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</si>
  <si>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</si>
  <si>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</si>
  <si>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</si>
  <si>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</si>
  <si>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</si>
  <si>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</si>
  <si>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</si>
  <si>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</si>
  <si>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Перечисления из бюджетов субъектов Российской Федерации (в бюджеты субъектов Российской Федерации)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</si>
  <si>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</si>
  <si>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05.03.2023)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</si>
</sst>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  <xf numFmtId="164" fontId="2" fillId="0" borderId="4" xfId="0" applyNumberFormat="1" applyFont="1" applyFill="1" applyBorder="1" applyAlignment="1">
      <alignment horizontal="right" wrapText="1"/>
    </xf>
    <xf numFmtId="164" fontId="18" fillId="0" borderId="4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view="pageBreakPreview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93</v>
      </c>
      <c r="G1" s="37" t="str">
        <f>TEXT(F1,"[$-FC19]ДД ММММ")</f>
        <v>20 февраля</v>
      </c>
      <c r="H1" s="37" t="str">
        <f>TEXT(F1,"[$-FC19]ДД.ММ.ГГГ \г")</f>
        <v>20.02.2023 г</v>
      </c>
    </row>
    <row r="2" spans="1:9" ht="15.75" x14ac:dyDescent="0.25">
      <c r="A2" s="45" t="str">
        <f>CONCATENATE("с ",G1," по ",G2,"ода")</f>
        <v>с 20 февраля по 05 марта 2023 года</v>
      </c>
      <c r="B2" s="45"/>
      <c r="C2" s="45"/>
      <c r="D2" s="45"/>
      <c r="E2" s="45"/>
      <c r="F2" s="36" t="s">
        <v>56</v>
      </c>
      <c r="G2" s="37" t="str">
        <f>TEXT(F2,"[$-FC19]ДД ММММ ГГГ \г")</f>
        <v>05 марта 2023 г</v>
      </c>
      <c r="H2" s="37" t="str">
        <f>TEXT(F2,"[$-FC19]ДД.ММ.ГГГ \г")</f>
        <v>05.03.2023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20.02.2023 г.</v>
      </c>
      <c r="B5" s="47"/>
      <c r="C5" s="47"/>
      <c r="D5" s="48"/>
      <c r="E5" s="71">
        <v>9717776.3000000007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3" t="s">
        <v>2</v>
      </c>
      <c r="B7" s="54"/>
      <c r="C7" s="54"/>
      <c r="D7" s="54"/>
      <c r="E7" s="12"/>
    </row>
    <row r="8" spans="1:9" x14ac:dyDescent="0.25">
      <c r="A8" s="50" t="s">
        <v>3</v>
      </c>
      <c r="B8" s="54"/>
      <c r="C8" s="54"/>
      <c r="D8" s="54"/>
      <c r="E8" s="8">
        <f>E48-E9</f>
        <v>352584.71140999859</v>
      </c>
    </row>
    <row r="9" spans="1:9" x14ac:dyDescent="0.25">
      <c r="A9" s="55" t="s">
        <v>4</v>
      </c>
      <c r="B9" s="54"/>
      <c r="C9" s="54"/>
      <c r="D9" s="54"/>
      <c r="E9" s="13">
        <f>SUM(E10:E47)</f>
        <v>3017366.6</v>
      </c>
    </row>
    <row r="10" spans="1:9" ht="29.25" customHeight="1" x14ac:dyDescent="0.25">
      <c r="A10" s="56" t="s">
        <v>94</v>
      </c>
      <c r="B10" s="56"/>
      <c r="C10" s="56"/>
      <c r="D10" s="56"/>
      <c r="E10" s="57">
        <v>36810</v>
      </c>
    </row>
    <row r="11" spans="1:9" ht="20.25" customHeight="1" x14ac:dyDescent="0.25">
      <c r="A11" s="56" t="s">
        <v>95</v>
      </c>
      <c r="B11" s="56"/>
      <c r="C11" s="56"/>
      <c r="D11" s="56"/>
      <c r="E11" s="57">
        <v>25638.1</v>
      </c>
    </row>
    <row r="12" spans="1:9" ht="20.25" customHeight="1" x14ac:dyDescent="0.25">
      <c r="A12" s="56" t="s">
        <v>96</v>
      </c>
      <c r="B12" s="56"/>
      <c r="C12" s="56"/>
      <c r="D12" s="56"/>
      <c r="E12" s="57">
        <v>6892.3</v>
      </c>
    </row>
    <row r="13" spans="1:9" ht="41.25" customHeight="1" x14ac:dyDescent="0.25">
      <c r="A13" s="56" t="s">
        <v>97</v>
      </c>
      <c r="B13" s="56"/>
      <c r="C13" s="56"/>
      <c r="D13" s="56"/>
      <c r="E13" s="57">
        <v>4566.8999999999996</v>
      </c>
    </row>
    <row r="14" spans="1:9" ht="29.25" customHeight="1" x14ac:dyDescent="0.25">
      <c r="A14" s="56" t="s">
        <v>98</v>
      </c>
      <c r="B14" s="56"/>
      <c r="C14" s="56"/>
      <c r="D14" s="56"/>
      <c r="E14" s="57">
        <v>53734.3</v>
      </c>
    </row>
    <row r="15" spans="1:9" ht="41.25" customHeight="1" x14ac:dyDescent="0.25">
      <c r="A15" s="56" t="s">
        <v>99</v>
      </c>
      <c r="B15" s="56"/>
      <c r="C15" s="56"/>
      <c r="D15" s="56"/>
      <c r="E15" s="57">
        <v>643.5</v>
      </c>
    </row>
    <row r="16" spans="1:9" ht="29.25" customHeight="1" x14ac:dyDescent="0.25">
      <c r="A16" s="56" t="s">
        <v>100</v>
      </c>
      <c r="B16" s="56"/>
      <c r="C16" s="56"/>
      <c r="D16" s="56"/>
      <c r="E16" s="57">
        <v>18897.8</v>
      </c>
    </row>
    <row r="17" spans="1:5" ht="18.75" customHeight="1" x14ac:dyDescent="0.25">
      <c r="A17" s="56" t="s">
        <v>101</v>
      </c>
      <c r="B17" s="56"/>
      <c r="C17" s="56"/>
      <c r="D17" s="56"/>
      <c r="E17" s="57">
        <v>504.9</v>
      </c>
    </row>
    <row r="18" spans="1:5" ht="21" customHeight="1" x14ac:dyDescent="0.25">
      <c r="A18" s="56" t="s">
        <v>102</v>
      </c>
      <c r="B18" s="56"/>
      <c r="C18" s="56"/>
      <c r="D18" s="56"/>
      <c r="E18" s="57">
        <v>11.5</v>
      </c>
    </row>
    <row r="19" spans="1:5" ht="17.25" customHeight="1" x14ac:dyDescent="0.25">
      <c r="A19" s="56" t="s">
        <v>103</v>
      </c>
      <c r="B19" s="56"/>
      <c r="C19" s="56"/>
      <c r="D19" s="56"/>
      <c r="E19" s="57">
        <v>579.9</v>
      </c>
    </row>
    <row r="20" spans="1:5" ht="29.25" customHeight="1" x14ac:dyDescent="0.25">
      <c r="A20" s="56" t="s">
        <v>104</v>
      </c>
      <c r="B20" s="56"/>
      <c r="C20" s="56"/>
      <c r="D20" s="56"/>
      <c r="E20" s="57">
        <v>107573.9</v>
      </c>
    </row>
    <row r="21" spans="1:5" ht="29.25" customHeight="1" x14ac:dyDescent="0.25">
      <c r="A21" s="56" t="s">
        <v>105</v>
      </c>
      <c r="B21" s="56"/>
      <c r="C21" s="56"/>
      <c r="D21" s="56"/>
      <c r="E21" s="57">
        <v>2828.9</v>
      </c>
    </row>
    <row r="22" spans="1:5" ht="42" customHeight="1" x14ac:dyDescent="0.25">
      <c r="A22" s="56" t="s">
        <v>106</v>
      </c>
      <c r="B22" s="56"/>
      <c r="C22" s="56"/>
      <c r="D22" s="56"/>
      <c r="E22" s="57">
        <v>278.7</v>
      </c>
    </row>
    <row r="23" spans="1:5" ht="29.25" customHeight="1" x14ac:dyDescent="0.25">
      <c r="A23" s="56" t="s">
        <v>107</v>
      </c>
      <c r="B23" s="56"/>
      <c r="C23" s="56"/>
      <c r="D23" s="56"/>
      <c r="E23" s="57">
        <v>29852.7</v>
      </c>
    </row>
    <row r="24" spans="1:5" ht="41.25" customHeight="1" x14ac:dyDescent="0.25">
      <c r="A24" s="56" t="s">
        <v>108</v>
      </c>
      <c r="B24" s="56"/>
      <c r="C24" s="56"/>
      <c r="D24" s="56"/>
      <c r="E24" s="57">
        <v>62.9</v>
      </c>
    </row>
    <row r="25" spans="1:5" ht="29.25" customHeight="1" x14ac:dyDescent="0.25">
      <c r="A25" s="56" t="s">
        <v>109</v>
      </c>
      <c r="B25" s="56"/>
      <c r="C25" s="56"/>
      <c r="D25" s="56"/>
      <c r="E25" s="57">
        <v>2426.4</v>
      </c>
    </row>
    <row r="26" spans="1:5" ht="29.25" customHeight="1" x14ac:dyDescent="0.25">
      <c r="A26" s="56" t="s">
        <v>110</v>
      </c>
      <c r="B26" s="56"/>
      <c r="C26" s="56"/>
      <c r="D26" s="56"/>
      <c r="E26" s="57">
        <v>129.69999999999999</v>
      </c>
    </row>
    <row r="27" spans="1:5" ht="22.5" customHeight="1" x14ac:dyDescent="0.25">
      <c r="A27" s="56" t="s">
        <v>111</v>
      </c>
      <c r="B27" s="56"/>
      <c r="C27" s="56"/>
      <c r="D27" s="56"/>
      <c r="E27" s="57">
        <v>57882.3</v>
      </c>
    </row>
    <row r="28" spans="1:5" ht="29.25" customHeight="1" x14ac:dyDescent="0.25">
      <c r="A28" s="56" t="s">
        <v>112</v>
      </c>
      <c r="B28" s="56"/>
      <c r="C28" s="56"/>
      <c r="D28" s="56"/>
      <c r="E28" s="57">
        <v>7968</v>
      </c>
    </row>
    <row r="29" spans="1:5" ht="29.25" customHeight="1" x14ac:dyDescent="0.25">
      <c r="A29" s="56" t="s">
        <v>113</v>
      </c>
      <c r="B29" s="56"/>
      <c r="C29" s="56"/>
      <c r="D29" s="56"/>
      <c r="E29" s="57">
        <v>15159.7</v>
      </c>
    </row>
    <row r="30" spans="1:5" ht="29.25" customHeight="1" x14ac:dyDescent="0.25">
      <c r="A30" s="56" t="s">
        <v>114</v>
      </c>
      <c r="B30" s="56"/>
      <c r="C30" s="56"/>
      <c r="D30" s="56"/>
      <c r="E30" s="57">
        <v>30269.7</v>
      </c>
    </row>
    <row r="31" spans="1:5" ht="29.25" customHeight="1" x14ac:dyDescent="0.25">
      <c r="A31" s="56" t="s">
        <v>115</v>
      </c>
      <c r="B31" s="56"/>
      <c r="C31" s="56"/>
      <c r="D31" s="56"/>
      <c r="E31" s="57">
        <v>699208</v>
      </c>
    </row>
    <row r="32" spans="1:5" ht="37.5" customHeight="1" x14ac:dyDescent="0.25">
      <c r="A32" s="56" t="s">
        <v>116</v>
      </c>
      <c r="B32" s="56"/>
      <c r="C32" s="56"/>
      <c r="D32" s="56"/>
      <c r="E32" s="57">
        <v>1025.4000000000001</v>
      </c>
    </row>
    <row r="33" spans="1:5" ht="17.25" customHeight="1" x14ac:dyDescent="0.25">
      <c r="A33" s="56" t="s">
        <v>117</v>
      </c>
      <c r="B33" s="56"/>
      <c r="C33" s="56"/>
      <c r="D33" s="56"/>
      <c r="E33" s="57">
        <v>7525.1</v>
      </c>
    </row>
    <row r="34" spans="1:5" ht="29.25" customHeight="1" x14ac:dyDescent="0.25">
      <c r="A34" s="56" t="s">
        <v>118</v>
      </c>
      <c r="B34" s="56"/>
      <c r="C34" s="56"/>
      <c r="D34" s="56"/>
      <c r="E34" s="57">
        <v>8.6999999999999993</v>
      </c>
    </row>
    <row r="35" spans="1:5" ht="18" customHeight="1" x14ac:dyDescent="0.25">
      <c r="A35" s="56" t="s">
        <v>119</v>
      </c>
      <c r="B35" s="56"/>
      <c r="C35" s="56"/>
      <c r="D35" s="56"/>
      <c r="E35" s="57">
        <v>2154.9</v>
      </c>
    </row>
    <row r="36" spans="1:5" ht="41.25" customHeight="1" x14ac:dyDescent="0.25">
      <c r="A36" s="56" t="s">
        <v>120</v>
      </c>
      <c r="B36" s="56"/>
      <c r="C36" s="56"/>
      <c r="D36" s="56"/>
      <c r="E36" s="57">
        <v>6529.3</v>
      </c>
    </row>
    <row r="37" spans="1:5" ht="42.75" customHeight="1" x14ac:dyDescent="0.25">
      <c r="A37" s="56" t="s">
        <v>121</v>
      </c>
      <c r="B37" s="56"/>
      <c r="C37" s="56"/>
      <c r="D37" s="56"/>
      <c r="E37" s="57">
        <v>5967.6</v>
      </c>
    </row>
    <row r="38" spans="1:5" ht="17.25" customHeight="1" x14ac:dyDescent="0.25">
      <c r="A38" s="56" t="s">
        <v>122</v>
      </c>
      <c r="B38" s="56"/>
      <c r="C38" s="56"/>
      <c r="D38" s="56"/>
      <c r="E38" s="57">
        <v>1884.4</v>
      </c>
    </row>
    <row r="39" spans="1:5" ht="29.25" customHeight="1" x14ac:dyDescent="0.25">
      <c r="A39" s="56" t="s">
        <v>123</v>
      </c>
      <c r="B39" s="56"/>
      <c r="C39" s="56"/>
      <c r="D39" s="56"/>
      <c r="E39" s="57">
        <v>368.9</v>
      </c>
    </row>
    <row r="40" spans="1:5" ht="29.25" customHeight="1" x14ac:dyDescent="0.25">
      <c r="A40" s="56" t="s">
        <v>124</v>
      </c>
      <c r="B40" s="56"/>
      <c r="C40" s="56"/>
      <c r="D40" s="56"/>
      <c r="E40" s="57">
        <v>289.2</v>
      </c>
    </row>
    <row r="41" spans="1:5" ht="20.25" customHeight="1" x14ac:dyDescent="0.25">
      <c r="A41" s="56" t="s">
        <v>125</v>
      </c>
      <c r="B41" s="56"/>
      <c r="C41" s="56"/>
      <c r="D41" s="56"/>
      <c r="E41" s="57">
        <v>608.6</v>
      </c>
    </row>
    <row r="42" spans="1:5" ht="29.25" customHeight="1" x14ac:dyDescent="0.25">
      <c r="A42" s="56" t="s">
        <v>126</v>
      </c>
      <c r="B42" s="56"/>
      <c r="C42" s="56"/>
      <c r="D42" s="56"/>
      <c r="E42" s="57">
        <v>19195.5</v>
      </c>
    </row>
    <row r="43" spans="1:5" ht="29.25" customHeight="1" x14ac:dyDescent="0.25">
      <c r="A43" s="56" t="s">
        <v>127</v>
      </c>
      <c r="B43" s="56"/>
      <c r="C43" s="56"/>
      <c r="D43" s="56"/>
      <c r="E43" s="57">
        <v>3714.3</v>
      </c>
    </row>
    <row r="44" spans="1:5" ht="29.25" customHeight="1" x14ac:dyDescent="0.25">
      <c r="A44" s="56" t="s">
        <v>128</v>
      </c>
      <c r="B44" s="56"/>
      <c r="C44" s="56"/>
      <c r="D44" s="56"/>
      <c r="E44" s="57">
        <v>38000</v>
      </c>
    </row>
    <row r="45" spans="1:5" ht="17.25" customHeight="1" x14ac:dyDescent="0.25">
      <c r="A45" s="56" t="s">
        <v>129</v>
      </c>
      <c r="B45" s="56"/>
      <c r="C45" s="56"/>
      <c r="D45" s="56"/>
      <c r="E45" s="57">
        <v>5956.6</v>
      </c>
    </row>
    <row r="46" spans="1:5" ht="17.25" customHeight="1" x14ac:dyDescent="0.25">
      <c r="A46" s="56" t="s">
        <v>130</v>
      </c>
      <c r="B46" s="56"/>
      <c r="C46" s="56"/>
      <c r="D46" s="56"/>
      <c r="E46" s="57">
        <v>863853.7</v>
      </c>
    </row>
    <row r="47" spans="1:5" ht="40.5" customHeight="1" x14ac:dyDescent="0.25">
      <c r="A47" s="56" t="s">
        <v>131</v>
      </c>
      <c r="B47" s="56"/>
      <c r="C47" s="56"/>
      <c r="D47" s="56"/>
      <c r="E47" s="57">
        <v>958364.3</v>
      </c>
    </row>
    <row r="48" spans="1:5" x14ac:dyDescent="0.25">
      <c r="A48" s="49" t="s">
        <v>5</v>
      </c>
      <c r="B48" s="50"/>
      <c r="C48" s="50"/>
      <c r="D48" s="50"/>
      <c r="E48" s="68">
        <f>'Муниципальные районы'!B31-Учреждения!E5+'Муниципальные районы'!B30</f>
        <v>3369951.3114099987</v>
      </c>
    </row>
    <row r="49" spans="1:6" x14ac:dyDescent="0.25">
      <c r="A49" s="65" t="s">
        <v>132</v>
      </c>
      <c r="B49" s="70"/>
      <c r="C49" s="70"/>
      <c r="D49" s="70"/>
      <c r="E49" s="68"/>
    </row>
    <row r="50" spans="1:6" ht="90.75" customHeight="1" x14ac:dyDescent="0.25">
      <c r="A50" s="66" t="s">
        <v>133</v>
      </c>
      <c r="B50" s="67"/>
      <c r="C50" s="67"/>
      <c r="D50" s="67"/>
      <c r="E50" s="69">
        <v>9227549.5</v>
      </c>
    </row>
    <row r="51" spans="1:6" x14ac:dyDescent="0.25">
      <c r="A51" s="64"/>
      <c r="B51" s="64"/>
      <c r="C51" s="64"/>
      <c r="D51" s="64"/>
      <c r="E51" s="58"/>
    </row>
    <row r="52" spans="1:6" x14ac:dyDescent="0.25">
      <c r="A52" s="14"/>
      <c r="B52" s="15"/>
      <c r="C52" s="15"/>
      <c r="D52" s="6"/>
      <c r="E52" s="16"/>
    </row>
    <row r="53" spans="1:6" ht="15" customHeight="1" x14ac:dyDescent="0.25">
      <c r="A53" s="51" t="s">
        <v>14</v>
      </c>
      <c r="B53" s="62" t="s">
        <v>6</v>
      </c>
      <c r="C53" s="59" t="s">
        <v>7</v>
      </c>
      <c r="D53" s="60"/>
      <c r="E53" s="61"/>
    </row>
    <row r="54" spans="1:6" ht="90" x14ac:dyDescent="0.25">
      <c r="A54" s="52"/>
      <c r="B54" s="63"/>
      <c r="C54" s="17" t="s">
        <v>8</v>
      </c>
      <c r="D54" s="17" t="s">
        <v>9</v>
      </c>
      <c r="E54" s="17" t="s">
        <v>10</v>
      </c>
    </row>
    <row r="55" spans="1:6" x14ac:dyDescent="0.25">
      <c r="A55" s="18" t="s">
        <v>57</v>
      </c>
      <c r="B55" s="41">
        <v>17476.336940000001</v>
      </c>
      <c r="C55" s="41">
        <v>11570.992410000001</v>
      </c>
      <c r="D55" s="41">
        <v>4865.1246199999996</v>
      </c>
      <c r="E55" s="41"/>
      <c r="F55" s="40"/>
    </row>
    <row r="56" spans="1:6" x14ac:dyDescent="0.25">
      <c r="A56" s="18" t="s">
        <v>58</v>
      </c>
      <c r="B56" s="41">
        <v>8250</v>
      </c>
      <c r="C56" s="41">
        <v>5800</v>
      </c>
      <c r="D56" s="41">
        <v>2300</v>
      </c>
      <c r="E56" s="41"/>
      <c r="F56" s="40"/>
    </row>
    <row r="57" spans="1:6" x14ac:dyDescent="0.25">
      <c r="A57" s="18" t="s">
        <v>59</v>
      </c>
      <c r="B57" s="41">
        <v>15788.788699999999</v>
      </c>
      <c r="C57" s="41">
        <v>10000</v>
      </c>
      <c r="D57" s="41">
        <v>3900</v>
      </c>
      <c r="E57" s="41"/>
      <c r="F57" s="40"/>
    </row>
    <row r="58" spans="1:6" x14ac:dyDescent="0.25">
      <c r="A58" s="18" t="s">
        <v>60</v>
      </c>
      <c r="B58" s="41">
        <v>53477.26556</v>
      </c>
      <c r="C58" s="41">
        <v>26750.300009999999</v>
      </c>
      <c r="D58" s="41">
        <v>8317.2126100000005</v>
      </c>
      <c r="E58" s="41">
        <v>100</v>
      </c>
      <c r="F58" s="40"/>
    </row>
    <row r="59" spans="1:6" ht="30" x14ac:dyDescent="0.25">
      <c r="A59" s="18" t="s">
        <v>61</v>
      </c>
      <c r="B59" s="41">
        <v>175307.87372999999</v>
      </c>
      <c r="C59" s="41">
        <v>2500.0175100000001</v>
      </c>
      <c r="D59" s="41">
        <v>1614.48469</v>
      </c>
      <c r="E59" s="41"/>
      <c r="F59" s="40"/>
    </row>
    <row r="60" spans="1:6" x14ac:dyDescent="0.25">
      <c r="A60" s="18" t="s">
        <v>62</v>
      </c>
      <c r="B60" s="41">
        <v>41180.506659999999</v>
      </c>
      <c r="C60" s="41">
        <v>4403.8779999999997</v>
      </c>
      <c r="D60" s="41">
        <v>4153.0230000000001</v>
      </c>
      <c r="E60" s="41"/>
      <c r="F60" s="40"/>
    </row>
    <row r="61" spans="1:6" x14ac:dyDescent="0.25">
      <c r="A61" s="18" t="s">
        <v>63</v>
      </c>
      <c r="B61" s="41">
        <v>385.66780999999997</v>
      </c>
      <c r="C61" s="41"/>
      <c r="D61" s="41"/>
      <c r="E61" s="41"/>
      <c r="F61" s="40"/>
    </row>
    <row r="62" spans="1:6" ht="30" x14ac:dyDescent="0.25">
      <c r="A62" s="18" t="s">
        <v>64</v>
      </c>
      <c r="B62" s="41">
        <v>1020198.9662500001</v>
      </c>
      <c r="C62" s="41">
        <v>9590.3284999999996</v>
      </c>
      <c r="D62" s="41">
        <v>2686.2491199999999</v>
      </c>
      <c r="E62" s="41"/>
      <c r="F62" s="40"/>
    </row>
    <row r="63" spans="1:6" x14ac:dyDescent="0.25">
      <c r="A63" s="18" t="s">
        <v>65</v>
      </c>
      <c r="B63" s="41">
        <v>7680.1440000000002</v>
      </c>
      <c r="C63" s="41">
        <v>6400</v>
      </c>
      <c r="D63" s="41"/>
      <c r="E63" s="41"/>
      <c r="F63" s="40"/>
    </row>
    <row r="64" spans="1:6" x14ac:dyDescent="0.25">
      <c r="A64" s="18" t="s">
        <v>66</v>
      </c>
      <c r="B64" s="41">
        <v>879433.06258999999</v>
      </c>
      <c r="C64" s="41">
        <v>9964.3891999999996</v>
      </c>
      <c r="D64" s="41">
        <v>1213.7437299999999</v>
      </c>
      <c r="E64" s="41">
        <v>829.62990000000002</v>
      </c>
      <c r="F64" s="40"/>
    </row>
    <row r="65" spans="1:6" x14ac:dyDescent="0.25">
      <c r="A65" s="18" t="s">
        <v>67</v>
      </c>
      <c r="B65" s="41">
        <v>268977.89838999999</v>
      </c>
      <c r="C65" s="41">
        <v>9611.3418899999997</v>
      </c>
      <c r="D65" s="41">
        <v>3237.2</v>
      </c>
      <c r="E65" s="41">
        <v>5000</v>
      </c>
      <c r="F65" s="40"/>
    </row>
    <row r="66" spans="1:6" x14ac:dyDescent="0.25">
      <c r="A66" s="18" t="s">
        <v>68</v>
      </c>
      <c r="B66" s="41">
        <v>375325.93381999998</v>
      </c>
      <c r="C66" s="41">
        <v>25194.86519</v>
      </c>
      <c r="D66" s="41">
        <v>9446.8896700000005</v>
      </c>
      <c r="E66" s="41">
        <v>63126.674030000002</v>
      </c>
      <c r="F66" s="40"/>
    </row>
    <row r="67" spans="1:6" ht="30" x14ac:dyDescent="0.25">
      <c r="A67" s="18" t="s">
        <v>69</v>
      </c>
      <c r="B67" s="41">
        <v>526122.60233999998</v>
      </c>
      <c r="C67" s="41">
        <v>10900</v>
      </c>
      <c r="D67" s="41">
        <v>4500</v>
      </c>
      <c r="E67" s="41">
        <v>346343.68283000001</v>
      </c>
      <c r="F67" s="40"/>
    </row>
    <row r="68" spans="1:6" x14ac:dyDescent="0.25">
      <c r="A68" s="18" t="s">
        <v>70</v>
      </c>
      <c r="B68" s="41">
        <v>28263.661230000002</v>
      </c>
      <c r="C68" s="41">
        <v>1259</v>
      </c>
      <c r="D68" s="41">
        <v>20</v>
      </c>
      <c r="E68" s="41"/>
      <c r="F68" s="40"/>
    </row>
    <row r="69" spans="1:6" x14ac:dyDescent="0.25">
      <c r="A69" s="18" t="s">
        <v>71</v>
      </c>
      <c r="B69" s="41">
        <v>71126.235799999995</v>
      </c>
      <c r="C69" s="41">
        <v>35600</v>
      </c>
      <c r="D69" s="41">
        <v>16953.839639999998</v>
      </c>
      <c r="E69" s="41"/>
      <c r="F69" s="40"/>
    </row>
    <row r="70" spans="1:6" x14ac:dyDescent="0.25">
      <c r="A70" s="18" t="s">
        <v>72</v>
      </c>
      <c r="B70" s="41">
        <v>5391.32</v>
      </c>
      <c r="C70" s="41">
        <v>2080</v>
      </c>
      <c r="D70" s="41">
        <v>21</v>
      </c>
      <c r="E70" s="41"/>
      <c r="F70" s="40"/>
    </row>
    <row r="71" spans="1:6" ht="30" x14ac:dyDescent="0.25">
      <c r="A71" s="18" t="s">
        <v>73</v>
      </c>
      <c r="B71" s="41">
        <v>10243.481390000001</v>
      </c>
      <c r="C71" s="41">
        <v>2186.45244</v>
      </c>
      <c r="D71" s="41">
        <v>987.59820000000002</v>
      </c>
      <c r="E71" s="41"/>
      <c r="F71" s="40"/>
    </row>
    <row r="72" spans="1:6" x14ac:dyDescent="0.25">
      <c r="A72" s="18" t="s">
        <v>74</v>
      </c>
      <c r="B72" s="41">
        <v>36888.58597</v>
      </c>
      <c r="C72" s="41">
        <v>16634.173620000001</v>
      </c>
      <c r="D72" s="41">
        <v>4835.3781099999997</v>
      </c>
      <c r="E72" s="41">
        <v>11267.23768</v>
      </c>
      <c r="F72" s="40"/>
    </row>
    <row r="73" spans="1:6" x14ac:dyDescent="0.25">
      <c r="A73" s="18" t="s">
        <v>75</v>
      </c>
      <c r="B73" s="41">
        <v>22505.753199999999</v>
      </c>
      <c r="C73" s="41">
        <v>2000</v>
      </c>
      <c r="D73" s="41">
        <v>500</v>
      </c>
      <c r="E73" s="41"/>
      <c r="F73" s="40"/>
    </row>
    <row r="74" spans="1:6" x14ac:dyDescent="0.25">
      <c r="A74" s="18" t="s">
        <v>76</v>
      </c>
      <c r="B74" s="41">
        <v>195544.11692</v>
      </c>
      <c r="C74" s="41">
        <v>4000</v>
      </c>
      <c r="D74" s="41">
        <v>1400</v>
      </c>
      <c r="E74" s="41"/>
      <c r="F74" s="40"/>
    </row>
    <row r="75" spans="1:6" ht="14.25" customHeight="1" x14ac:dyDescent="0.25">
      <c r="A75" s="18" t="s">
        <v>77</v>
      </c>
      <c r="B75" s="41">
        <v>19117.583460000002</v>
      </c>
      <c r="C75" s="41">
        <v>16040.1528</v>
      </c>
      <c r="D75" s="41">
        <v>7.2218799999999996</v>
      </c>
      <c r="E75" s="41"/>
      <c r="F75" s="40"/>
    </row>
    <row r="76" spans="1:6" x14ac:dyDescent="0.25">
      <c r="A76" s="18" t="s">
        <v>78</v>
      </c>
      <c r="B76" s="41">
        <v>5041.8137399999996</v>
      </c>
      <c r="C76" s="41">
        <v>3157.8936699999999</v>
      </c>
      <c r="D76" s="41">
        <v>1100.6791499999999</v>
      </c>
      <c r="E76" s="41"/>
      <c r="F76" s="40"/>
    </row>
    <row r="77" spans="1:6" x14ac:dyDescent="0.25">
      <c r="A77" s="18" t="s">
        <v>79</v>
      </c>
      <c r="B77" s="41">
        <v>3904.3</v>
      </c>
      <c r="C77" s="41">
        <v>2500</v>
      </c>
      <c r="D77" s="41">
        <v>1007</v>
      </c>
      <c r="E77" s="41"/>
      <c r="F77" s="40"/>
    </row>
    <row r="78" spans="1:6" x14ac:dyDescent="0.25">
      <c r="A78" s="18" t="s">
        <v>80</v>
      </c>
      <c r="B78" s="41">
        <v>3465</v>
      </c>
      <c r="C78" s="41">
        <v>2500</v>
      </c>
      <c r="D78" s="41">
        <v>900</v>
      </c>
      <c r="E78" s="41"/>
      <c r="F78" s="40"/>
    </row>
    <row r="79" spans="1:6" x14ac:dyDescent="0.25">
      <c r="A79" s="18" t="s">
        <v>81</v>
      </c>
      <c r="B79" s="41">
        <v>4895.4781800000001</v>
      </c>
      <c r="C79" s="41">
        <v>3664.19254</v>
      </c>
      <c r="D79" s="41">
        <v>1210.3896400000001</v>
      </c>
      <c r="E79" s="41"/>
      <c r="F79" s="40"/>
    </row>
    <row r="80" spans="1:6" x14ac:dyDescent="0.25">
      <c r="A80" s="18" t="s">
        <v>82</v>
      </c>
      <c r="B80" s="41">
        <v>6147.79925</v>
      </c>
      <c r="C80" s="41">
        <v>5747.6</v>
      </c>
      <c r="D80" s="41"/>
      <c r="E80" s="41"/>
      <c r="F80" s="40"/>
    </row>
    <row r="81" spans="1:6" ht="30" x14ac:dyDescent="0.25">
      <c r="A81" s="18" t="s">
        <v>83</v>
      </c>
      <c r="B81" s="41">
        <v>400.00047999999998</v>
      </c>
      <c r="C81" s="41">
        <v>270.45323999999999</v>
      </c>
      <c r="D81" s="41">
        <v>116.14416</v>
      </c>
      <c r="E81" s="41"/>
      <c r="F81" s="40"/>
    </row>
    <row r="82" spans="1:6" x14ac:dyDescent="0.25">
      <c r="A82" s="18" t="s">
        <v>84</v>
      </c>
      <c r="B82" s="41">
        <v>77111.803499999995</v>
      </c>
      <c r="C82" s="41">
        <v>950.59181000000001</v>
      </c>
      <c r="D82" s="41">
        <v>-790.74561000000006</v>
      </c>
      <c r="E82" s="41">
        <v>-47.552819999999997</v>
      </c>
      <c r="F82" s="40"/>
    </row>
    <row r="83" spans="1:6" x14ac:dyDescent="0.25">
      <c r="A83" s="18" t="s">
        <v>85</v>
      </c>
      <c r="B83" s="41">
        <v>40071.484709999997</v>
      </c>
      <c r="C83" s="41">
        <v>3589.4587900000001</v>
      </c>
      <c r="D83" s="41">
        <v>1552.62698</v>
      </c>
      <c r="E83" s="41"/>
      <c r="F83" s="40"/>
    </row>
    <row r="84" spans="1:6" x14ac:dyDescent="0.25">
      <c r="A84" s="18" t="s">
        <v>86</v>
      </c>
      <c r="B84" s="41">
        <v>3055.8482399999998</v>
      </c>
      <c r="C84" s="41">
        <v>1514.77306</v>
      </c>
      <c r="D84" s="41">
        <v>350</v>
      </c>
      <c r="E84" s="41"/>
      <c r="F84" s="40"/>
    </row>
    <row r="85" spans="1:6" x14ac:dyDescent="0.25">
      <c r="A85" s="18" t="s">
        <v>87</v>
      </c>
      <c r="B85" s="41">
        <v>648.35091999999997</v>
      </c>
      <c r="C85" s="41">
        <v>330.78649999999999</v>
      </c>
      <c r="D85" s="41">
        <v>199.19131999999999</v>
      </c>
      <c r="E85" s="41"/>
      <c r="F85" s="40"/>
    </row>
    <row r="86" spans="1:6" ht="30" x14ac:dyDescent="0.25">
      <c r="A86" s="18" t="s">
        <v>88</v>
      </c>
      <c r="B86" s="41">
        <v>6392.1435000000001</v>
      </c>
      <c r="C86" s="41">
        <v>3037.8026100000002</v>
      </c>
      <c r="D86" s="41">
        <v>2094.05771</v>
      </c>
      <c r="E86" s="41"/>
      <c r="F86" s="40"/>
    </row>
    <row r="87" spans="1:6" ht="30" x14ac:dyDescent="0.25">
      <c r="A87" s="18" t="s">
        <v>89</v>
      </c>
      <c r="B87" s="41">
        <v>4642.2022500000003</v>
      </c>
      <c r="C87" s="41">
        <v>3980.087</v>
      </c>
      <c r="D87" s="41">
        <v>536.47699999999998</v>
      </c>
      <c r="E87" s="41"/>
      <c r="F87" s="40"/>
    </row>
    <row r="88" spans="1:6" ht="30" x14ac:dyDescent="0.25">
      <c r="A88" s="18" t="s">
        <v>90</v>
      </c>
      <c r="B88" s="41">
        <v>38442.077709999998</v>
      </c>
      <c r="C88" s="41">
        <v>2492.7961300000002</v>
      </c>
      <c r="D88" s="41">
        <v>891.26211999999998</v>
      </c>
      <c r="E88" s="41">
        <v>129.74231</v>
      </c>
      <c r="F88" s="40"/>
    </row>
    <row r="89" spans="1:6" x14ac:dyDescent="0.25">
      <c r="A89" s="18" t="s">
        <v>91</v>
      </c>
      <c r="B89" s="41">
        <v>386.87025999999997</v>
      </c>
      <c r="C89" s="41">
        <v>239.3896</v>
      </c>
      <c r="D89" s="41">
        <v>117.59566</v>
      </c>
      <c r="E89" s="41"/>
      <c r="F89" s="40"/>
    </row>
    <row r="90" spans="1:6" x14ac:dyDescent="0.25">
      <c r="A90" s="19" t="s">
        <v>92</v>
      </c>
      <c r="B90" s="42">
        <v>3973290.9575</v>
      </c>
      <c r="C90" s="42">
        <v>246461.71651999999</v>
      </c>
      <c r="D90" s="42">
        <v>80243.643400000001</v>
      </c>
      <c r="E90" s="42">
        <v>426749.41392999998</v>
      </c>
      <c r="F90" s="40"/>
    </row>
    <row r="91" spans="1:6" x14ac:dyDescent="0.25">
      <c r="B91" s="40"/>
      <c r="C91" s="40"/>
      <c r="D91" s="40"/>
      <c r="E91" s="40"/>
    </row>
  </sheetData>
  <mergeCells count="51">
    <mergeCell ref="A10:D10"/>
    <mergeCell ref="A11:D11"/>
    <mergeCell ref="A12:D12"/>
    <mergeCell ref="A13:D13"/>
    <mergeCell ref="A50:D50"/>
    <mergeCell ref="A48:D48"/>
    <mergeCell ref="A49:D49"/>
    <mergeCell ref="A44:D44"/>
    <mergeCell ref="A39:D39"/>
    <mergeCell ref="A40:D40"/>
    <mergeCell ref="A41:D41"/>
    <mergeCell ref="A42:D42"/>
    <mergeCell ref="A43:D43"/>
    <mergeCell ref="A34:D34"/>
    <mergeCell ref="A35:D35"/>
    <mergeCell ref="A36:D36"/>
    <mergeCell ref="A37:D37"/>
    <mergeCell ref="A38:D38"/>
    <mergeCell ref="A29:D29"/>
    <mergeCell ref="A14:D14"/>
    <mergeCell ref="A15:D15"/>
    <mergeCell ref="A16:D16"/>
    <mergeCell ref="A17:D17"/>
    <mergeCell ref="A18:D18"/>
    <mergeCell ref="A45:D45"/>
    <mergeCell ref="A46:D46"/>
    <mergeCell ref="A47:D47"/>
    <mergeCell ref="A51:D51"/>
    <mergeCell ref="A31:D31"/>
    <mergeCell ref="A32:D32"/>
    <mergeCell ref="A33:D33"/>
    <mergeCell ref="A30:D30"/>
    <mergeCell ref="A26:D26"/>
    <mergeCell ref="A27:D27"/>
    <mergeCell ref="A28:D28"/>
    <mergeCell ref="A24:D24"/>
    <mergeCell ref="A25:D25"/>
    <mergeCell ref="A21:D21"/>
    <mergeCell ref="A22:D22"/>
    <mergeCell ref="A23:D23"/>
    <mergeCell ref="A19:D19"/>
    <mergeCell ref="A20:D20"/>
    <mergeCell ref="A1:E1"/>
    <mergeCell ref="A2:E2"/>
    <mergeCell ref="A5:D5"/>
    <mergeCell ref="A53:A54"/>
    <mergeCell ref="B53:B54"/>
    <mergeCell ref="C53:E53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B31" sqref="B31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56</v>
      </c>
      <c r="C1" s="28" t="s">
        <v>13</v>
      </c>
    </row>
    <row r="2" spans="1:20" x14ac:dyDescent="0.25">
      <c r="A2" s="29" t="str">
        <f>TEXT(EndData2,"[$-FC19]ДД.ММ.ГГГ")</f>
        <v>05.03.2023</v>
      </c>
      <c r="B2" s="29">
        <f>A2+1</f>
        <v>44991</v>
      </c>
      <c r="C2" s="25" t="str">
        <f>TEXT(B2,"[$-FC19]ДД.ММ.ГГГ")</f>
        <v>06.03.2023</v>
      </c>
      <c r="P2" s="31" t="s">
        <v>12</v>
      </c>
    </row>
    <row r="3" spans="1:20" ht="51.75" customHeight="1" x14ac:dyDescent="0.25">
      <c r="A3" s="22" t="s">
        <v>15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4" t="s">
        <v>11</v>
      </c>
    </row>
    <row r="4" spans="1:20" ht="39" x14ac:dyDescent="0.25">
      <c r="A4" s="20" t="s">
        <v>31</v>
      </c>
      <c r="B4" s="23"/>
      <c r="C4" s="23">
        <v>15875.58</v>
      </c>
      <c r="D4" s="23">
        <v>17000</v>
      </c>
      <c r="E4" s="23"/>
      <c r="F4" s="23"/>
      <c r="G4" s="23"/>
      <c r="H4" s="23"/>
      <c r="I4" s="23"/>
      <c r="J4" s="23"/>
      <c r="K4" s="23"/>
      <c r="L4" s="23"/>
      <c r="M4" s="23"/>
      <c r="N4" s="23">
        <v>9800</v>
      </c>
      <c r="O4" s="23"/>
      <c r="P4" s="43">
        <v>42675.58</v>
      </c>
      <c r="Q4" s="31"/>
      <c r="R4" s="31"/>
      <c r="S4" s="31"/>
      <c r="T4" s="31"/>
    </row>
    <row r="5" spans="1:20" ht="26.25" x14ac:dyDescent="0.25">
      <c r="A5" s="20" t="s">
        <v>32</v>
      </c>
      <c r="B5" s="23">
        <v>205074.47500000001</v>
      </c>
      <c r="C5" s="23">
        <v>1724.2750000000001</v>
      </c>
      <c r="D5" s="23"/>
      <c r="E5" s="23"/>
      <c r="F5" s="23">
        <v>123.76</v>
      </c>
      <c r="G5" s="23"/>
      <c r="H5" s="23"/>
      <c r="I5" s="23"/>
      <c r="J5" s="23"/>
      <c r="K5" s="23">
        <v>173.50399999999999</v>
      </c>
      <c r="L5" s="23">
        <v>340.70400000000001</v>
      </c>
      <c r="M5" s="23"/>
      <c r="N5" s="23"/>
      <c r="O5" s="23"/>
      <c r="P5" s="43">
        <v>207436.71799999999</v>
      </c>
      <c r="Q5" s="31"/>
      <c r="R5" s="31"/>
      <c r="S5" s="31"/>
      <c r="T5" s="31"/>
    </row>
    <row r="6" spans="1:20" ht="102.75" x14ac:dyDescent="0.25">
      <c r="A6" s="20" t="s">
        <v>33</v>
      </c>
      <c r="B6" s="23"/>
      <c r="C6" s="23">
        <v>1000</v>
      </c>
      <c r="D6" s="23"/>
      <c r="E6" s="23"/>
      <c r="F6" s="23"/>
      <c r="G6" s="23">
        <v>1200</v>
      </c>
      <c r="H6" s="23"/>
      <c r="I6" s="23"/>
      <c r="J6" s="23"/>
      <c r="K6" s="23"/>
      <c r="L6" s="23"/>
      <c r="M6" s="23"/>
      <c r="N6" s="23">
        <v>549.33887000000004</v>
      </c>
      <c r="O6" s="23"/>
      <c r="P6" s="43">
        <v>2749.33887</v>
      </c>
      <c r="Q6" s="31"/>
      <c r="R6" s="31"/>
      <c r="S6" s="31"/>
      <c r="T6" s="31"/>
    </row>
    <row r="7" spans="1:20" ht="39" x14ac:dyDescent="0.25">
      <c r="A7" s="20" t="s">
        <v>34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>
        <v>55063.8</v>
      </c>
      <c r="M7" s="23"/>
      <c r="N7" s="23"/>
      <c r="O7" s="23"/>
      <c r="P7" s="43">
        <v>55063.8</v>
      </c>
      <c r="Q7" s="31"/>
      <c r="R7" s="31"/>
      <c r="S7" s="31"/>
      <c r="T7" s="31"/>
    </row>
    <row r="8" spans="1:20" ht="90" x14ac:dyDescent="0.25">
      <c r="A8" s="20" t="s">
        <v>35</v>
      </c>
      <c r="B8" s="23">
        <v>225.3</v>
      </c>
      <c r="C8" s="23">
        <v>49.6</v>
      </c>
      <c r="D8" s="23">
        <v>9.3800000000000008</v>
      </c>
      <c r="E8" s="23"/>
      <c r="F8" s="23"/>
      <c r="G8" s="23">
        <v>35.591670000000001</v>
      </c>
      <c r="H8" s="23"/>
      <c r="I8" s="23"/>
      <c r="J8" s="23">
        <v>191.8</v>
      </c>
      <c r="K8" s="23">
        <v>20.242000000000001</v>
      </c>
      <c r="L8" s="23">
        <v>160.6</v>
      </c>
      <c r="M8" s="23"/>
      <c r="N8" s="23"/>
      <c r="O8" s="23"/>
      <c r="P8" s="43">
        <v>692.51367000000005</v>
      </c>
      <c r="Q8" s="31"/>
      <c r="R8" s="31"/>
      <c r="S8" s="31"/>
      <c r="T8" s="31"/>
    </row>
    <row r="9" spans="1:20" ht="77.25" x14ac:dyDescent="0.25">
      <c r="A9" s="20" t="s">
        <v>36</v>
      </c>
      <c r="B9" s="23"/>
      <c r="C9" s="23">
        <v>856.92006000000003</v>
      </c>
      <c r="D9" s="23">
        <v>75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43">
        <v>931.92006000000003</v>
      </c>
      <c r="Q9" s="31"/>
      <c r="R9" s="31"/>
      <c r="S9" s="31"/>
      <c r="T9" s="31"/>
    </row>
    <row r="10" spans="1:20" ht="102.75" x14ac:dyDescent="0.25">
      <c r="A10" s="20" t="s">
        <v>37</v>
      </c>
      <c r="B10" s="23"/>
      <c r="C10" s="23">
        <v>1833</v>
      </c>
      <c r="D10" s="23">
        <v>45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43">
        <v>1878</v>
      </c>
      <c r="Q10" s="31"/>
      <c r="R10" s="31"/>
      <c r="S10" s="31"/>
      <c r="T10" s="31"/>
    </row>
    <row r="11" spans="1:20" ht="90" x14ac:dyDescent="0.25">
      <c r="A11" s="20" t="s">
        <v>38</v>
      </c>
      <c r="B11" s="23"/>
      <c r="C11" s="23">
        <v>447.35883000000001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3">
        <v>447.35883000000001</v>
      </c>
      <c r="Q11" s="31"/>
      <c r="R11" s="31"/>
      <c r="S11" s="31"/>
      <c r="T11" s="31"/>
    </row>
    <row r="12" spans="1:20" ht="153.75" x14ac:dyDescent="0.25">
      <c r="A12" s="20" t="s">
        <v>39</v>
      </c>
      <c r="B12" s="23"/>
      <c r="C12" s="23"/>
      <c r="D12" s="23"/>
      <c r="E12" s="23">
        <v>10200</v>
      </c>
      <c r="F12" s="23"/>
      <c r="G12" s="23"/>
      <c r="H12" s="23"/>
      <c r="I12" s="23"/>
      <c r="J12" s="23"/>
      <c r="K12" s="23"/>
      <c r="L12" s="23"/>
      <c r="M12" s="23">
        <v>9759.5</v>
      </c>
      <c r="N12" s="23">
        <v>10640.73329</v>
      </c>
      <c r="O12" s="23"/>
      <c r="P12" s="43">
        <v>30600.23329</v>
      </c>
      <c r="Q12" s="31"/>
      <c r="R12" s="31"/>
      <c r="S12" s="31"/>
      <c r="T12" s="31"/>
    </row>
    <row r="13" spans="1:20" ht="90" x14ac:dyDescent="0.25">
      <c r="A13" s="20" t="s">
        <v>40</v>
      </c>
      <c r="B13" s="23"/>
      <c r="C13" s="23"/>
      <c r="D13" s="23"/>
      <c r="E13" s="23">
        <v>500</v>
      </c>
      <c r="F13" s="23"/>
      <c r="G13" s="23"/>
      <c r="H13" s="23"/>
      <c r="I13" s="23"/>
      <c r="J13" s="23"/>
      <c r="K13" s="23"/>
      <c r="L13" s="23"/>
      <c r="M13" s="23">
        <v>1271.95</v>
      </c>
      <c r="N13" s="23">
        <v>1195.5999999999999</v>
      </c>
      <c r="O13" s="23"/>
      <c r="P13" s="43">
        <v>2967.55</v>
      </c>
      <c r="Q13" s="31"/>
      <c r="R13" s="31"/>
      <c r="S13" s="31"/>
      <c r="T13" s="31"/>
    </row>
    <row r="14" spans="1:20" ht="128.25" x14ac:dyDescent="0.25">
      <c r="A14" s="20" t="s">
        <v>41</v>
      </c>
      <c r="B14" s="23"/>
      <c r="C14" s="23">
        <v>3.7250000000000001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43">
        <v>3.7250000000000001</v>
      </c>
      <c r="Q14" s="31"/>
      <c r="R14" s="31"/>
      <c r="S14" s="31"/>
      <c r="T14" s="31"/>
    </row>
    <row r="15" spans="1:20" ht="115.5" x14ac:dyDescent="0.25">
      <c r="A15" s="20" t="s">
        <v>42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v>267.08332999999999</v>
      </c>
      <c r="O15" s="23"/>
      <c r="P15" s="43">
        <v>267.08332999999999</v>
      </c>
      <c r="Q15" s="31"/>
      <c r="R15" s="31"/>
      <c r="S15" s="31"/>
      <c r="T15" s="31"/>
    </row>
    <row r="16" spans="1:20" ht="115.5" x14ac:dyDescent="0.25">
      <c r="A16" s="20" t="s">
        <v>43</v>
      </c>
      <c r="B16" s="23"/>
      <c r="C16" s="23"/>
      <c r="D16" s="23"/>
      <c r="E16" s="23">
        <v>5161</v>
      </c>
      <c r="F16" s="23"/>
      <c r="G16" s="23"/>
      <c r="H16" s="23"/>
      <c r="I16" s="23">
        <v>1100</v>
      </c>
      <c r="J16" s="23"/>
      <c r="K16" s="23"/>
      <c r="L16" s="23"/>
      <c r="M16" s="23">
        <v>3107</v>
      </c>
      <c r="N16" s="23">
        <v>4230.6666599999999</v>
      </c>
      <c r="O16" s="23"/>
      <c r="P16" s="43">
        <v>13598.666660000001</v>
      </c>
      <c r="Q16" s="31"/>
      <c r="R16" s="31"/>
      <c r="S16" s="31"/>
      <c r="T16" s="31"/>
    </row>
    <row r="17" spans="1:20" ht="64.5" x14ac:dyDescent="0.25">
      <c r="A17" s="20" t="s">
        <v>44</v>
      </c>
      <c r="B17" s="23">
        <v>17545.815419999999</v>
      </c>
      <c r="C17" s="23">
        <v>2368.0839999999998</v>
      </c>
      <c r="D17" s="23">
        <v>1857.0830000000001</v>
      </c>
      <c r="E17" s="23">
        <v>1035</v>
      </c>
      <c r="F17" s="23">
        <v>288</v>
      </c>
      <c r="G17" s="23">
        <v>2900</v>
      </c>
      <c r="H17" s="23">
        <v>77.543509999999998</v>
      </c>
      <c r="I17" s="23">
        <v>49</v>
      </c>
      <c r="J17" s="23">
        <v>1024.2460000000001</v>
      </c>
      <c r="K17" s="23">
        <v>252</v>
      </c>
      <c r="L17" s="23">
        <v>137.74074999999999</v>
      </c>
      <c r="M17" s="23">
        <v>200</v>
      </c>
      <c r="N17" s="23">
        <v>440.60300000000001</v>
      </c>
      <c r="O17" s="23">
        <v>1615.6121800000001</v>
      </c>
      <c r="P17" s="43">
        <v>29790.727859999999</v>
      </c>
      <c r="Q17" s="31"/>
      <c r="R17" s="31"/>
      <c r="S17" s="31"/>
      <c r="T17" s="31"/>
    </row>
    <row r="18" spans="1:20" ht="90" x14ac:dyDescent="0.25">
      <c r="A18" s="20" t="s">
        <v>45</v>
      </c>
      <c r="B18" s="23"/>
      <c r="C18" s="23"/>
      <c r="D18" s="23"/>
      <c r="E18" s="23">
        <v>134.19999999999999</v>
      </c>
      <c r="F18" s="23"/>
      <c r="G18" s="23"/>
      <c r="H18" s="23"/>
      <c r="I18" s="23"/>
      <c r="J18" s="23"/>
      <c r="K18" s="23"/>
      <c r="L18" s="23"/>
      <c r="M18" s="23">
        <v>78.7</v>
      </c>
      <c r="N18" s="23">
        <v>119.7</v>
      </c>
      <c r="O18" s="23"/>
      <c r="P18" s="43">
        <v>332.6</v>
      </c>
      <c r="Q18" s="31"/>
      <c r="R18" s="31"/>
      <c r="S18" s="31"/>
      <c r="T18" s="31"/>
    </row>
    <row r="19" spans="1:20" ht="77.25" x14ac:dyDescent="0.25">
      <c r="A19" s="20" t="s">
        <v>46</v>
      </c>
      <c r="B19" s="23"/>
      <c r="C19" s="23">
        <v>335.09131000000002</v>
      </c>
      <c r="D19" s="23">
        <v>250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3">
        <v>585.09131000000002</v>
      </c>
      <c r="Q19" s="31"/>
      <c r="R19" s="31"/>
      <c r="S19" s="31"/>
      <c r="T19" s="31"/>
    </row>
    <row r="20" spans="1:20" ht="51.75" x14ac:dyDescent="0.25">
      <c r="A20" s="20" t="s">
        <v>47</v>
      </c>
      <c r="B20" s="23">
        <v>114.7</v>
      </c>
      <c r="C20" s="23"/>
      <c r="D20" s="23"/>
      <c r="E20" s="23">
        <v>140.49384000000001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43">
        <v>255.19383999999999</v>
      </c>
      <c r="Q20" s="31"/>
      <c r="R20" s="31"/>
      <c r="S20" s="31"/>
      <c r="T20" s="31"/>
    </row>
    <row r="21" spans="1:20" ht="102.75" x14ac:dyDescent="0.25">
      <c r="A21" s="20" t="s">
        <v>48</v>
      </c>
      <c r="B21" s="23">
        <v>351.6</v>
      </c>
      <c r="C21" s="23">
        <v>166.57</v>
      </c>
      <c r="D21" s="23">
        <v>17.399999999999999</v>
      </c>
      <c r="E21" s="23"/>
      <c r="F21" s="23"/>
      <c r="G21" s="23"/>
      <c r="H21" s="23"/>
      <c r="I21" s="23"/>
      <c r="J21" s="23">
        <v>58.65</v>
      </c>
      <c r="K21" s="23"/>
      <c r="L21" s="23"/>
      <c r="M21" s="23"/>
      <c r="N21" s="23"/>
      <c r="O21" s="23"/>
      <c r="P21" s="43">
        <v>594.22</v>
      </c>
      <c r="Q21" s="31"/>
      <c r="R21" s="31"/>
      <c r="S21" s="31"/>
      <c r="T21" s="31"/>
    </row>
    <row r="22" spans="1:20" ht="90" x14ac:dyDescent="0.25">
      <c r="A22" s="20" t="s">
        <v>49</v>
      </c>
      <c r="B22" s="23"/>
      <c r="C22" s="23">
        <v>1002.45454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3">
        <v>1002.45454</v>
      </c>
      <c r="Q22" s="31"/>
      <c r="R22" s="31"/>
      <c r="S22" s="31"/>
      <c r="T22" s="31"/>
    </row>
    <row r="23" spans="1:20" ht="217.5" x14ac:dyDescent="0.25">
      <c r="A23" s="20" t="s">
        <v>50</v>
      </c>
      <c r="B23" s="23"/>
      <c r="C23" s="23">
        <v>148.42024000000001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43">
        <v>148.42024000000001</v>
      </c>
      <c r="Q23" s="31"/>
      <c r="R23" s="31"/>
      <c r="S23" s="31"/>
      <c r="T23" s="31"/>
    </row>
    <row r="24" spans="1:20" ht="51.75" x14ac:dyDescent="0.25">
      <c r="A24" s="20" t="s">
        <v>51</v>
      </c>
      <c r="B24" s="23"/>
      <c r="C24" s="23"/>
      <c r="D24" s="23"/>
      <c r="E24" s="23"/>
      <c r="F24" s="23"/>
      <c r="G24" s="23"/>
      <c r="H24" s="23"/>
      <c r="I24" s="23"/>
      <c r="J24" s="23">
        <v>36810</v>
      </c>
      <c r="K24" s="23"/>
      <c r="L24" s="23"/>
      <c r="M24" s="23"/>
      <c r="N24" s="23"/>
      <c r="O24" s="23"/>
      <c r="P24" s="43">
        <v>36810</v>
      </c>
      <c r="Q24" s="31"/>
      <c r="R24" s="31"/>
      <c r="S24" s="31"/>
      <c r="T24" s="31"/>
    </row>
    <row r="25" spans="1:20" ht="39" x14ac:dyDescent="0.25">
      <c r="A25" s="20" t="s">
        <v>52</v>
      </c>
      <c r="B25" s="23"/>
      <c r="C25" s="23"/>
      <c r="D25" s="23">
        <v>99.75</v>
      </c>
      <c r="E25" s="23">
        <v>50.216670000000001</v>
      </c>
      <c r="F25" s="23">
        <v>22.58333</v>
      </c>
      <c r="G25" s="23">
        <v>92.025000000000006</v>
      </c>
      <c r="H25" s="23">
        <v>36.066670000000002</v>
      </c>
      <c r="I25" s="23">
        <v>5.2416700000000001</v>
      </c>
      <c r="J25" s="23">
        <v>177.99167</v>
      </c>
      <c r="K25" s="23">
        <v>30.95</v>
      </c>
      <c r="L25" s="23">
        <v>73.8</v>
      </c>
      <c r="M25" s="23">
        <v>68.066670000000002</v>
      </c>
      <c r="N25" s="23">
        <v>59.308349999999997</v>
      </c>
      <c r="O25" s="23">
        <v>25.658349999999999</v>
      </c>
      <c r="P25" s="43">
        <v>741.65837999999997</v>
      </c>
      <c r="Q25" s="31"/>
      <c r="R25" s="31"/>
      <c r="S25" s="31"/>
      <c r="T25" s="31"/>
    </row>
    <row r="26" spans="1:20" ht="39" x14ac:dyDescent="0.25">
      <c r="A26" s="20" t="s">
        <v>53</v>
      </c>
      <c r="B26" s="23">
        <v>4228.7629999999999</v>
      </c>
      <c r="C26" s="23">
        <v>1621.45</v>
      </c>
      <c r="D26" s="23"/>
      <c r="E26" s="23"/>
      <c r="F26" s="23">
        <v>95.73</v>
      </c>
      <c r="G26" s="23"/>
      <c r="H26" s="23">
        <v>350</v>
      </c>
      <c r="I26" s="23">
        <v>57.526000000000003</v>
      </c>
      <c r="J26" s="23"/>
      <c r="K26" s="23"/>
      <c r="L26" s="23"/>
      <c r="M26" s="23">
        <v>115.05200000000001</v>
      </c>
      <c r="N26" s="23">
        <v>28.763000000000002</v>
      </c>
      <c r="O26" s="23">
        <v>143.815</v>
      </c>
      <c r="P26" s="43">
        <v>6641.0990000000002</v>
      </c>
      <c r="Q26" s="31"/>
      <c r="R26" s="31"/>
      <c r="S26" s="31"/>
      <c r="T26" s="31"/>
    </row>
    <row r="27" spans="1:20" ht="26.25" x14ac:dyDescent="0.25">
      <c r="A27" s="20" t="s">
        <v>54</v>
      </c>
      <c r="B27" s="23">
        <v>78786.601030000005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43">
        <v>78786.601030000005</v>
      </c>
      <c r="Q27" s="31"/>
      <c r="R27" s="31"/>
      <c r="S27" s="31"/>
      <c r="T27" s="31"/>
    </row>
    <row r="28" spans="1:20" x14ac:dyDescent="0.25">
      <c r="A28" s="21" t="s">
        <v>55</v>
      </c>
      <c r="B28" s="24">
        <v>306327.25445000001</v>
      </c>
      <c r="C28" s="24">
        <v>27432.528979999999</v>
      </c>
      <c r="D28" s="24">
        <v>19353.613000000001</v>
      </c>
      <c r="E28" s="24">
        <v>17220.910510000002</v>
      </c>
      <c r="F28" s="24">
        <v>530.07333000000006</v>
      </c>
      <c r="G28" s="24">
        <v>4227.6166700000003</v>
      </c>
      <c r="H28" s="24">
        <v>463.61018000000001</v>
      </c>
      <c r="I28" s="24">
        <v>1211.76767</v>
      </c>
      <c r="J28" s="24">
        <v>38262.687669999999</v>
      </c>
      <c r="K28" s="24">
        <v>476.69600000000003</v>
      </c>
      <c r="L28" s="24">
        <v>55776.644749999999</v>
      </c>
      <c r="M28" s="24">
        <v>14600.268669999999</v>
      </c>
      <c r="N28" s="24">
        <v>27331.7965</v>
      </c>
      <c r="O28" s="24">
        <v>1785.0855300000001</v>
      </c>
      <c r="P28" s="43">
        <v>515000.55391000002</v>
      </c>
      <c r="Q28" s="39"/>
      <c r="R28" s="39"/>
      <c r="S28" s="39"/>
      <c r="T28" s="39"/>
    </row>
    <row r="29" spans="1:20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20" x14ac:dyDescent="0.25">
      <c r="A30" s="35" t="s">
        <v>30</v>
      </c>
      <c r="B30" s="44">
        <f>P28+Учреждения!B90</f>
        <v>4488291.5114099998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20" ht="32.25" customHeight="1" x14ac:dyDescent="0.25">
      <c r="A31" s="35" t="str">
        <f>CONCATENATE("Остатки бюджетных средств на ",C2,"г.")</f>
        <v>Остатки бюджетных средств на 06.03.2023г.</v>
      </c>
      <c r="B31" s="44">
        <v>8599436.0999999996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2023-03-08T21:59:18Z</dcterms:modified>
</cp:coreProperties>
</file>