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Бюджетополучатели!$F$9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Бюджетополучатели!$F$60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Бюджетополучатели!$F$8</definedName>
    <definedName name="_xlnm.Print_Titles" localSheetId="0">Бюджетополучатели!$70:$71</definedName>
    <definedName name="_xlnm.Print_Titles" localSheetId="1">'Муниципальные районы'!$1:$3</definedName>
    <definedName name="_xlnm.Print_Area" localSheetId="0">Бюджетополучатели!$A$1:$E$109</definedName>
    <definedName name="_xlnm.Print_Area" localSheetId="1">'Муниципальные районы'!$A$1:$P$40</definedName>
  </definedNames>
  <calcPr calcId="162913" refMode="R1C1"/>
</workbook>
</file>

<file path=xl/calcChain.xml><?xml version="1.0" encoding="utf-8"?>
<calcChain xmlns="http://schemas.openxmlformats.org/spreadsheetml/2006/main">
  <c r="D6" i="1" l="1"/>
  <c r="D60" i="1"/>
  <c r="D62" i="1"/>
  <c r="D9" i="1" l="1"/>
  <c r="D61" i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<sst xmlns="http://schemas.openxmlformats.org/spreadsheetml/2006/main" count="162" uniqueCount="161">
  <si>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</si>
  <si>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</si>
  <si>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</si>
  <si>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</si>
  <si>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</si>
  <si>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</si>
  <si>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</si>
  <si>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</si>
  <si>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</si>
  <si>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</si>
  <si>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</si>
  <si>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</si>
  <si>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</si>
  <si>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</si>
  <si>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</si>
  <si>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</si>
  <si>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</si>
  <si>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</si>
  <si>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</si>
  <si>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</si>
  <si>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</si>
  <si>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</si>
  <si>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</si>
  <si>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</si>
  <si>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</si>
  <si>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</si>
  <si>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</si>
  <si>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</si>
  <si>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</si>
  <si>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</si>
  <si>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</si>
  <si>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</si>
  <si>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</si>
  <si>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</si>
  <si>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01.01.2023</t>
  </si>
  <si>
    <t>01.03.2023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</si>
  <si>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</si>
  <si>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</si>
  <si>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</si>
  <si>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</si>
  <si>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</si>
  <si>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</si>
  <si>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</si>
  <si>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</si>
  <si>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</si>
  <si>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</si>
  <si>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</si>
  <si>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</si>
  <si>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</si>
  <si>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</si>
  <si>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</si>
  <si>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</si>
  <si>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</si>
  <si>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</si>
  <si>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</si>
  <si>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</si>
  <si>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</si>
  <si>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</si>
  <si>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</si>
  <si>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</si>
  <si>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</si>
  <si>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</si>
  <si>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</si>
  <si>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</si>
  <si>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</si>
  <si>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</si>
  <si>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</si>
  <si>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</si>
  <si>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</si>
  <si>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</si>
  <si>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</si>
  <si>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</si>
  <si>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</si>
  <si>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</si>
  <si>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</si>
  <si>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</si>
  <si>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</si>
  <si>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</si>
  <si>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</si>
  <si>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</si>
  <si>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</si>
  <si>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</si>
  <si>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</si>
  <si>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</si>
  <si>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</si>
  <si>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</si>
  <si>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</si>
  <si>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</si>
  <si>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</si>
  <si>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</si>
  <si>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</si>
  <si>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</si>
  <si>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</si>
  <si>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</si>
  <si>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</si>
  <si>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</si>
  <si>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</si>
  <si>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</si>
  <si>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</si>
  <si>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</si>
  <si>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</si>
  <si>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</si>
  <si>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</si>
  <si>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</si>
  <si>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</si>
  <si>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28.02.2023</t>
  </si>
  <si>
    <t>01.02.2023</t>
  </si>
  <si>
    <t>Остатки средств на 01.03.2023 года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</si>
  <si>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</si>
  <si>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</si>
  <si>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</si>
  <si>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</si>
  <si>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</si>
  <si>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</si>
  <si>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(В общеобразовательных организациях обновлена материально-техническая база для занятий детей физической культурой и спортом)</t>
  </si>
  <si>
    <t>Субсидии на создание системы долговременного ухода за гражданами пожилого возраста и инвалидами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</si>
  <si>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</si>
  <si>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</t>
  </si>
  <si>
    <t>Субсидии на осуществление ежемесячных выплат на детей в возрасте от трех до семи лет включительно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</si>
  <si>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</si>
  <si>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</si>
  <si>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на приведение в нормативное состояние автомобильных дорог и искусственных дорожных сооружений (Осуществлены мероприятия по дорожной деятельности в отношении автомобильных дорог общего пользования регионального или межмуниципального, местного значения и искусственных сооружений на них)</t>
  </si>
  <si>
    <t>Субсидии в целях софинансирования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</si>
  <si>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</si>
  <si>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</si>
  <si>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</si>
  <si>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на реализацию мероприятий по обеспечению жильем молодых семей</t>
  </si>
  <si>
    <t>Субсидии на поддержку сельскохозяйственного производства по отдельным подотраслям растениеводства и животноводства</t>
  </si>
  <si>
    <t>Субсидии на поддержку творческой деятельности и техническое оснащение детских и кукольных театров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</si>
  <si>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</si>
  <si>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</si>
  <si>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обеспечение закупки авиационных работ в целях оказания медицинской помощи</t>
  </si>
  <si>
    <t>Субсидии на обеспечение комплексного развития сельских территорий (Федеральный проект "Развитие жилищного строительства на сельских территориях и повышение уровня благоустройства домовладений")</t>
  </si>
  <si>
    <t>Субсидии на софинансирование капитальных вложений в объекты государственной собственности субъектов Российской Федерации (Строительство Камчатской краевой больницы. 1 этап строительства, Камчатский край, муниципальный район Елизовский, сельское поселение Пионерское, поселок Крутобереговый, улица Окружная, д.4, д.6)</t>
  </si>
  <si>
    <t>Субсидии на создание и модернизацию объектов спортивной инфраструктуры региональной собственности (муниципальной собственности) для занятий физической культурой и спортом (Спортивный зал единоборств в г. Елизово, г. Елизово, ул. В. Кручины, Камчатский край)</t>
  </si>
  <si>
    <t>Субвенции на осуществление отдельных полномочий в области лесных отношений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</si>
  <si>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</si>
  <si>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</si>
  <si>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социальные выплаты безработным гражданам в соответствии с Законом Российской Федерации от 19 апреля 1991 года № 1032-I "О занятости населения в Российской Федерации"</t>
  </si>
  <si>
    <t>Субвенции на осуществление мер пожарной безопасности и тушение лесных пожаров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</si>
  <si>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</si>
  <si>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 (регулирование и охрана водных биологических ресурсов)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</si>
  <si>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</si>
  <si>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</si>
  <si>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</si>
  <si>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</si>
  <si>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</si>
  <si>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</si>
  <si>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</si>
  <si>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</si>
  <si>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</si>
  <si>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 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</si>
  <si>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Иные межбюджетные трансферты на развитие инфраструктуры дорожного хозяйства (Строительство подъезда к проектируемому аэровокзалу в г. Елизово от автомобильной дороги А-401 "Подъездная дорога от морского порта Петропавловск-Камчатский к аэропорту Петропавловск-Камчатский (Елизово) на участке км 34", Елизовский муниципальный район, Камчатский край)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</si>
  <si>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</si>
  <si>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</si>
  <si>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</si>
  <si>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 xml:space="preserve">Прочие безвозмездные поступления от государственных (муниципальных) организаций в бюджеты субъектов Российской Федерации </t>
  </si>
  <si>
    <t>Прочие безвозмездные поступления в бюджеты субъектов Российской Федерации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</si>
  <si>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</t>
  </si>
  <si>
    <t>Остатки средств на 01.03.2023 года с учетом привлеченных средств:</t>
  </si>
  <si>
    <t>Предоставление бюджетных кредитов юридическим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</si>
</sst>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3" fillId="0" borderId="0" applyNumberFormat="0" applyBorder="0" applyAlignment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8" fillId="2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7" fillId="0" borderId="3" xfId="0" applyFont="1" applyFill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lef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3" xfId="0" applyFont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7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23" fillId="0" borderId="0" xfId="1"/>
    <xf numFmtId="4" fontId="7" fillId="0" borderId="3" xfId="1" applyNumberFormat="1" applyFont="1" applyFill="1" applyBorder="1" applyAlignment="1" applyProtection="1">
      <alignment wrapText="1"/>
    </xf>
    <xf numFmtId="164" fontId="24" fillId="0" borderId="3" xfId="0" applyNumberFormat="1" applyFont="1" applyFill="1" applyBorder="1" applyAlignment="1">
      <alignment horizontal="right" vertical="center" wrapText="1"/>
    </xf>
    <xf numFmtId="164" fontId="24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164" fontId="18" fillId="0" borderId="1" xfId="0" applyNumberFormat="1" applyFont="1" applyFill="1" applyBorder="1" applyAlignment="1">
      <alignment horizontal="left" wrapText="1"/>
    </xf>
    <xf numFmtId="164" fontId="18" fillId="0" borderId="2" xfId="0" applyNumberFormat="1" applyFont="1" applyFill="1" applyBorder="1" applyAlignment="1">
      <alignment horizontal="left" wrapText="1"/>
    </xf>
    <xf numFmtId="164" fontId="18" fillId="0" borderId="6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164" fontId="18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69.28515625" customWidth="1"/>
    <col min="2" max="2" width="18.140625" customWidth="1"/>
    <col min="3" max="3" width="21.425781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63" t="s">
        <v>9</v>
      </c>
      <c r="B1" s="63"/>
      <c r="C1" s="63"/>
      <c r="D1" s="63"/>
      <c r="E1" s="42"/>
      <c r="F1" s="29" t="s">
        <v>106</v>
      </c>
      <c r="G1" s="30" t="str">
        <f>TEXT(F1,"[$-FC19]ММ")</f>
        <v>02</v>
      </c>
      <c r="H1" s="30" t="str">
        <f>TEXT(F1,"[$-FC19]ДД.ММ.ГГГ \г")</f>
        <v>01.02.2023 г</v>
      </c>
      <c r="I1" s="30" t="str">
        <f>TEXT(F1,"[$-FC19]ГГГГ")</f>
        <v>2023</v>
      </c>
    </row>
    <row r="2" spans="1:9" ht="15.75" x14ac:dyDescent="0.25">
      <c r="A2" s="63" t="str">
        <f>CONCATENATE("доходов и расходов краевого бюджета за ",period," ",I1," года")</f>
        <v>доходов и расходов краевого бюджета за февраль 2023 года</v>
      </c>
      <c r="B2" s="63"/>
      <c r="C2" s="63"/>
      <c r="D2" s="63"/>
      <c r="E2" s="42"/>
      <c r="F2" s="29" t="s">
        <v>105</v>
      </c>
      <c r="G2" s="30" t="str">
        <f>TEXT(F2,"[$-FC19]ДД ММММ ГГГ \г")</f>
        <v>28 февраля 2023 г</v>
      </c>
      <c r="H2" s="30" t="str">
        <f>TEXT(F2,"[$-FC19]ДД.ММ.ГГГ \г")</f>
        <v>28.02.2023 г</v>
      </c>
      <c r="I2" s="31"/>
    </row>
    <row r="3" spans="1:9" x14ac:dyDescent="0.25">
      <c r="A3" s="1"/>
      <c r="B3" s="2"/>
      <c r="C3" s="2"/>
      <c r="D3" s="3"/>
      <c r="E3" s="3"/>
      <c r="F3" s="30">
        <f>EndDate+1</f>
        <v>44987</v>
      </c>
      <c r="G3" s="30" t="str">
        <f>TEXT(F3,"[$-FC19]ДД ММММ ГГГ \г")</f>
        <v>02 марта 2023 г</v>
      </c>
      <c r="H3" s="30" t="str">
        <f>TEXT(F3,"[$-FC19]ДД.ММ.ГГГ \г")</f>
        <v>02.03.2023 г</v>
      </c>
      <c r="I3" s="30"/>
    </row>
    <row r="4" spans="1:9" x14ac:dyDescent="0.25">
      <c r="A4" s="4"/>
      <c r="B4" s="5"/>
      <c r="C4" s="5"/>
      <c r="D4" s="6" t="s">
        <v>0</v>
      </c>
      <c r="E4" s="6"/>
      <c r="F4" s="30"/>
      <c r="G4" s="30"/>
      <c r="H4" s="30"/>
      <c r="I4" s="30"/>
    </row>
    <row r="5" spans="1:9" x14ac:dyDescent="0.25">
      <c r="A5" s="64" t="str">
        <f>CONCATENATE("Остаток средств на ",H1,"ода")</f>
        <v>Остаток средств на 01.02.2023 года</v>
      </c>
      <c r="B5" s="65"/>
      <c r="C5" s="65"/>
      <c r="D5" s="7">
        <v>12391518.5</v>
      </c>
      <c r="E5" s="43"/>
      <c r="F5" s="31"/>
      <c r="G5" s="30"/>
      <c r="H5" s="30"/>
      <c r="I5" s="30"/>
    </row>
    <row r="6" spans="1:9" x14ac:dyDescent="0.25">
      <c r="A6" s="67" t="s">
        <v>1</v>
      </c>
      <c r="B6" s="53"/>
      <c r="C6" s="53"/>
      <c r="D6" s="8">
        <f>D60-D8</f>
        <v>-199601.51664000098</v>
      </c>
      <c r="E6" s="44"/>
      <c r="F6" s="30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февраль</v>
      </c>
      <c r="G6" s="30"/>
      <c r="H6" s="30"/>
      <c r="I6" s="30"/>
    </row>
    <row r="7" spans="1:9" x14ac:dyDescent="0.25">
      <c r="A7" s="52" t="s">
        <v>160</v>
      </c>
      <c r="B7" s="53"/>
      <c r="C7" s="53"/>
      <c r="D7" s="10">
        <v>836000</v>
      </c>
      <c r="E7" s="45"/>
      <c r="F7" s="30"/>
      <c r="G7" s="30"/>
      <c r="H7" s="30"/>
      <c r="I7" s="30"/>
    </row>
    <row r="8" spans="1:9" x14ac:dyDescent="0.25">
      <c r="A8" s="52" t="s">
        <v>10</v>
      </c>
      <c r="B8" s="53"/>
      <c r="C8" s="53"/>
      <c r="D8" s="10">
        <v>5799095.9000000004</v>
      </c>
      <c r="E8" s="45"/>
      <c r="F8" s="30"/>
      <c r="G8" s="30"/>
      <c r="H8" s="30"/>
      <c r="I8" s="30"/>
    </row>
    <row r="9" spans="1:9" x14ac:dyDescent="0.25">
      <c r="A9" s="52" t="s">
        <v>11</v>
      </c>
      <c r="B9" s="53"/>
      <c r="C9" s="53"/>
      <c r="D9" s="10">
        <f>SUM(D10:D59)</f>
        <v>2452266.7999999998</v>
      </c>
      <c r="E9" s="45"/>
      <c r="F9" s="30" t="s">
        <v>34</v>
      </c>
    </row>
    <row r="10" spans="1:9" ht="33.75" customHeight="1" x14ac:dyDescent="0.25">
      <c r="A10" s="60" t="s">
        <v>108</v>
      </c>
      <c r="B10" s="61"/>
      <c r="C10" s="62"/>
      <c r="D10" s="48">
        <v>60125.3</v>
      </c>
      <c r="E10" s="47"/>
      <c r="F10" s="47"/>
      <c r="G10" s="47"/>
      <c r="H10" s="47"/>
      <c r="I10" s="47"/>
    </row>
    <row r="11" spans="1:9" ht="33.75" customHeight="1" x14ac:dyDescent="0.25">
      <c r="A11" s="60" t="s">
        <v>109</v>
      </c>
      <c r="B11" s="61"/>
      <c r="C11" s="62"/>
      <c r="D11" s="48">
        <v>36810</v>
      </c>
      <c r="E11" s="47"/>
      <c r="F11" s="47"/>
      <c r="G11" s="47"/>
      <c r="H11" s="47"/>
      <c r="I11" s="47"/>
    </row>
    <row r="12" spans="1:9" ht="17.25" customHeight="1" x14ac:dyDescent="0.25">
      <c r="A12" s="60" t="s">
        <v>110</v>
      </c>
      <c r="B12" s="61"/>
      <c r="C12" s="62"/>
      <c r="D12" s="48">
        <v>90899.8</v>
      </c>
      <c r="E12" s="47"/>
      <c r="F12" s="47"/>
      <c r="G12" s="47"/>
      <c r="H12" s="47"/>
      <c r="I12" s="47"/>
    </row>
    <row r="13" spans="1:9" ht="46.5" customHeight="1" x14ac:dyDescent="0.25">
      <c r="A13" s="60" t="s">
        <v>111</v>
      </c>
      <c r="B13" s="61"/>
      <c r="C13" s="62"/>
      <c r="D13" s="48">
        <v>9403.6</v>
      </c>
      <c r="E13" s="47"/>
      <c r="F13" s="47"/>
      <c r="G13" s="47"/>
      <c r="H13" s="47"/>
      <c r="I13" s="47"/>
    </row>
    <row r="14" spans="1:9" ht="33.75" customHeight="1" x14ac:dyDescent="0.25">
      <c r="A14" s="60" t="s">
        <v>112</v>
      </c>
      <c r="B14" s="61"/>
      <c r="C14" s="62"/>
      <c r="D14" s="48">
        <v>53734.3</v>
      </c>
      <c r="E14" s="47"/>
      <c r="F14" s="47"/>
      <c r="G14" s="47"/>
      <c r="H14" s="47"/>
      <c r="I14" s="47"/>
    </row>
    <row r="15" spans="1:9" ht="47.25" customHeight="1" x14ac:dyDescent="0.25">
      <c r="A15" s="60" t="s">
        <v>113</v>
      </c>
      <c r="B15" s="61"/>
      <c r="C15" s="62"/>
      <c r="D15" s="48">
        <v>122.3</v>
      </c>
      <c r="E15" s="47"/>
      <c r="F15" s="47"/>
      <c r="G15" s="47"/>
      <c r="H15" s="47"/>
      <c r="I15" s="47"/>
    </row>
    <row r="16" spans="1:9" ht="63.75" customHeight="1" x14ac:dyDescent="0.25">
      <c r="A16" s="60" t="s">
        <v>114</v>
      </c>
      <c r="B16" s="61"/>
      <c r="C16" s="62"/>
      <c r="D16" s="48">
        <v>2862.1</v>
      </c>
      <c r="E16" s="47"/>
      <c r="F16" s="47"/>
      <c r="G16" s="47"/>
      <c r="H16" s="47"/>
      <c r="I16" s="47"/>
    </row>
    <row r="17" spans="1:9" ht="15" customHeight="1" x14ac:dyDescent="0.25">
      <c r="A17" s="60" t="s">
        <v>115</v>
      </c>
      <c r="B17" s="61"/>
      <c r="C17" s="62"/>
      <c r="D17" s="48">
        <v>10115.5</v>
      </c>
      <c r="E17" s="47"/>
      <c r="F17" s="47"/>
      <c r="G17" s="47"/>
      <c r="H17" s="47"/>
      <c r="I17" s="47"/>
    </row>
    <row r="18" spans="1:9" ht="17.25" customHeight="1" x14ac:dyDescent="0.25">
      <c r="A18" s="60" t="s">
        <v>116</v>
      </c>
      <c r="B18" s="61"/>
      <c r="C18" s="62"/>
      <c r="D18" s="48">
        <v>639.9</v>
      </c>
      <c r="E18" s="47"/>
      <c r="F18" s="47"/>
      <c r="G18" s="47"/>
      <c r="H18" s="47"/>
      <c r="I18" s="47"/>
    </row>
    <row r="19" spans="1:9" ht="30.75" customHeight="1" x14ac:dyDescent="0.25">
      <c r="A19" s="60" t="s">
        <v>117</v>
      </c>
      <c r="B19" s="61"/>
      <c r="C19" s="62"/>
      <c r="D19" s="48">
        <v>340</v>
      </c>
      <c r="E19" s="47"/>
      <c r="F19" s="47"/>
      <c r="G19" s="47"/>
      <c r="H19" s="47"/>
      <c r="I19" s="47"/>
    </row>
    <row r="20" spans="1:9" ht="19.5" customHeight="1" x14ac:dyDescent="0.25">
      <c r="A20" s="60" t="s">
        <v>118</v>
      </c>
      <c r="B20" s="61"/>
      <c r="C20" s="62"/>
      <c r="D20" s="48">
        <v>110451.7</v>
      </c>
      <c r="E20" s="47"/>
      <c r="F20" s="47"/>
      <c r="G20" s="47"/>
      <c r="H20" s="47"/>
      <c r="I20" s="47"/>
    </row>
    <row r="21" spans="1:9" ht="29.25" customHeight="1" x14ac:dyDescent="0.25">
      <c r="A21" s="60" t="s">
        <v>119</v>
      </c>
      <c r="B21" s="61"/>
      <c r="C21" s="62"/>
      <c r="D21" s="48">
        <v>41258.5</v>
      </c>
      <c r="E21" s="47"/>
      <c r="F21" s="47"/>
      <c r="G21" s="47"/>
      <c r="H21" s="47"/>
      <c r="I21" s="47"/>
    </row>
    <row r="22" spans="1:9" ht="48" customHeight="1" x14ac:dyDescent="0.25">
      <c r="A22" s="60" t="s">
        <v>120</v>
      </c>
      <c r="B22" s="61"/>
      <c r="C22" s="62"/>
      <c r="D22" s="48">
        <v>278.7</v>
      </c>
      <c r="E22" s="47"/>
      <c r="F22" s="47"/>
      <c r="G22" s="47"/>
      <c r="H22" s="47"/>
      <c r="I22" s="47"/>
    </row>
    <row r="23" spans="1:9" ht="42.75" customHeight="1" x14ac:dyDescent="0.25">
      <c r="A23" s="60" t="s">
        <v>121</v>
      </c>
      <c r="B23" s="61"/>
      <c r="C23" s="62"/>
      <c r="D23" s="48">
        <v>35006.6</v>
      </c>
      <c r="E23" s="47"/>
      <c r="F23" s="47"/>
      <c r="G23" s="47"/>
      <c r="H23" s="47"/>
      <c r="I23" s="47"/>
    </row>
    <row r="24" spans="1:9" ht="48.75" customHeight="1" x14ac:dyDescent="0.25">
      <c r="A24" s="60" t="s">
        <v>122</v>
      </c>
      <c r="B24" s="61"/>
      <c r="C24" s="62"/>
      <c r="D24" s="48">
        <v>149.4</v>
      </c>
      <c r="E24" s="47"/>
      <c r="F24" s="47"/>
      <c r="G24" s="47"/>
      <c r="H24" s="47"/>
      <c r="I24" s="47"/>
    </row>
    <row r="25" spans="1:9" ht="33" customHeight="1" x14ac:dyDescent="0.25">
      <c r="A25" s="60" t="s">
        <v>123</v>
      </c>
      <c r="B25" s="61"/>
      <c r="C25" s="62"/>
      <c r="D25" s="48">
        <v>3956.9</v>
      </c>
      <c r="E25" s="47"/>
      <c r="F25" s="47"/>
      <c r="G25" s="47"/>
      <c r="H25" s="47"/>
      <c r="I25" s="47"/>
    </row>
    <row r="26" spans="1:9" ht="33" customHeight="1" x14ac:dyDescent="0.25">
      <c r="A26" s="60" t="s">
        <v>124</v>
      </c>
      <c r="B26" s="61"/>
      <c r="C26" s="62"/>
      <c r="D26" s="48">
        <v>331.9</v>
      </c>
      <c r="E26" s="47"/>
      <c r="F26" s="47"/>
      <c r="G26" s="47"/>
      <c r="H26" s="47"/>
      <c r="I26" s="47"/>
    </row>
    <row r="27" spans="1:9" ht="30" customHeight="1" x14ac:dyDescent="0.25">
      <c r="A27" s="60" t="s">
        <v>125</v>
      </c>
      <c r="B27" s="61"/>
      <c r="C27" s="62"/>
      <c r="D27" s="48">
        <v>950</v>
      </c>
      <c r="E27" s="47"/>
      <c r="F27" s="47"/>
      <c r="G27" s="47"/>
      <c r="H27" s="47"/>
      <c r="I27" s="47"/>
    </row>
    <row r="28" spans="1:9" ht="17.25" customHeight="1" x14ac:dyDescent="0.25">
      <c r="A28" s="60" t="s">
        <v>126</v>
      </c>
      <c r="B28" s="61"/>
      <c r="C28" s="62"/>
      <c r="D28" s="48">
        <v>1712.9</v>
      </c>
      <c r="E28" s="47"/>
      <c r="F28" s="47"/>
      <c r="G28" s="47"/>
      <c r="H28" s="47"/>
      <c r="I28" s="47"/>
    </row>
    <row r="29" spans="1:9" ht="32.25" customHeight="1" x14ac:dyDescent="0.25">
      <c r="A29" s="60" t="s">
        <v>127</v>
      </c>
      <c r="B29" s="61"/>
      <c r="C29" s="62"/>
      <c r="D29" s="48">
        <v>57882.3</v>
      </c>
      <c r="E29" s="47"/>
      <c r="F29" s="47"/>
      <c r="G29" s="47"/>
      <c r="H29" s="47"/>
      <c r="I29" s="47"/>
    </row>
    <row r="30" spans="1:9" ht="19.5" customHeight="1" x14ac:dyDescent="0.25">
      <c r="A30" s="60" t="s">
        <v>128</v>
      </c>
      <c r="B30" s="61"/>
      <c r="C30" s="62"/>
      <c r="D30" s="48">
        <v>347.6</v>
      </c>
      <c r="E30" s="47"/>
      <c r="F30" s="47"/>
      <c r="G30" s="47"/>
      <c r="H30" s="47"/>
      <c r="I30" s="47"/>
    </row>
    <row r="31" spans="1:9" ht="30.75" customHeight="1" x14ac:dyDescent="0.25">
      <c r="A31" s="60" t="s">
        <v>129</v>
      </c>
      <c r="B31" s="61"/>
      <c r="C31" s="62"/>
      <c r="D31" s="48">
        <v>199.5</v>
      </c>
      <c r="E31" s="47"/>
      <c r="F31" s="47"/>
      <c r="G31" s="47"/>
      <c r="H31" s="47"/>
      <c r="I31" s="47"/>
    </row>
    <row r="32" spans="1:9" ht="61.5" customHeight="1" x14ac:dyDescent="0.25">
      <c r="A32" s="60" t="s">
        <v>130</v>
      </c>
      <c r="B32" s="61"/>
      <c r="C32" s="62"/>
      <c r="D32" s="48">
        <v>7999.9</v>
      </c>
      <c r="E32" s="47"/>
      <c r="F32" s="47"/>
      <c r="G32" s="47"/>
      <c r="H32" s="47"/>
      <c r="I32" s="47"/>
    </row>
    <row r="33" spans="1:9" ht="17.25" customHeight="1" x14ac:dyDescent="0.25">
      <c r="A33" s="60" t="s">
        <v>131</v>
      </c>
      <c r="B33" s="61"/>
      <c r="C33" s="62"/>
      <c r="D33" s="48">
        <v>38166.699999999997</v>
      </c>
      <c r="E33" s="47"/>
      <c r="F33" s="47"/>
      <c r="G33" s="47"/>
      <c r="H33" s="47"/>
      <c r="I33" s="47"/>
    </row>
    <row r="34" spans="1:9" ht="33.75" customHeight="1" x14ac:dyDescent="0.25">
      <c r="A34" s="60" t="s">
        <v>132</v>
      </c>
      <c r="B34" s="61"/>
      <c r="C34" s="62"/>
      <c r="D34" s="48">
        <v>4091.8</v>
      </c>
      <c r="E34" s="47"/>
      <c r="F34" s="47"/>
      <c r="G34" s="47"/>
      <c r="H34" s="47"/>
      <c r="I34" s="47"/>
    </row>
    <row r="35" spans="1:9" ht="51" customHeight="1" x14ac:dyDescent="0.25">
      <c r="A35" s="60" t="s">
        <v>133</v>
      </c>
      <c r="B35" s="61"/>
      <c r="C35" s="62"/>
      <c r="D35" s="48">
        <v>699208</v>
      </c>
      <c r="E35" s="47"/>
      <c r="F35" s="47"/>
      <c r="G35" s="47"/>
      <c r="H35" s="47"/>
      <c r="I35" s="47"/>
    </row>
    <row r="36" spans="1:9" ht="48.75" customHeight="1" x14ac:dyDescent="0.25">
      <c r="A36" s="60" t="s">
        <v>134</v>
      </c>
      <c r="B36" s="61"/>
      <c r="C36" s="62"/>
      <c r="D36" s="48">
        <v>26349.4</v>
      </c>
      <c r="E36" s="47"/>
      <c r="F36" s="47"/>
      <c r="G36" s="47"/>
      <c r="H36" s="47"/>
      <c r="I36" s="47"/>
    </row>
    <row r="37" spans="1:9" ht="17.25" customHeight="1" x14ac:dyDescent="0.25">
      <c r="A37" s="60" t="s">
        <v>135</v>
      </c>
      <c r="B37" s="61"/>
      <c r="C37" s="62"/>
      <c r="D37" s="48">
        <v>20125.2</v>
      </c>
      <c r="E37" s="47"/>
      <c r="F37" s="47"/>
      <c r="G37" s="47"/>
      <c r="H37" s="47"/>
      <c r="I37" s="47"/>
    </row>
    <row r="38" spans="1:9" ht="36" customHeight="1" x14ac:dyDescent="0.25">
      <c r="A38" s="60" t="s">
        <v>136</v>
      </c>
      <c r="B38" s="61"/>
      <c r="C38" s="62"/>
      <c r="D38" s="48">
        <v>19827.3</v>
      </c>
      <c r="E38" s="47"/>
      <c r="F38" s="47"/>
      <c r="G38" s="47"/>
      <c r="H38" s="47"/>
      <c r="I38" s="47"/>
    </row>
    <row r="39" spans="1:9" ht="17.25" customHeight="1" x14ac:dyDescent="0.25">
      <c r="A39" s="60" t="s">
        <v>137</v>
      </c>
      <c r="B39" s="61"/>
      <c r="C39" s="62"/>
      <c r="D39" s="48">
        <v>12619</v>
      </c>
      <c r="E39" s="47"/>
      <c r="F39" s="47"/>
      <c r="G39" s="47"/>
      <c r="H39" s="47"/>
      <c r="I39" s="47"/>
    </row>
    <row r="40" spans="1:9" ht="36" customHeight="1" x14ac:dyDescent="0.25">
      <c r="A40" s="60" t="s">
        <v>138</v>
      </c>
      <c r="B40" s="61"/>
      <c r="C40" s="62"/>
      <c r="D40" s="48">
        <v>12860.8</v>
      </c>
      <c r="E40" s="47"/>
      <c r="F40" s="47"/>
      <c r="G40" s="47"/>
      <c r="H40" s="47"/>
      <c r="I40" s="47"/>
    </row>
    <row r="41" spans="1:9" ht="21" customHeight="1" x14ac:dyDescent="0.25">
      <c r="A41" s="60" t="s">
        <v>139</v>
      </c>
      <c r="B41" s="61"/>
      <c r="C41" s="62"/>
      <c r="D41" s="48">
        <v>58800.2</v>
      </c>
      <c r="E41" s="47"/>
      <c r="F41" s="47"/>
      <c r="G41" s="47"/>
      <c r="H41" s="47"/>
      <c r="I41" s="47"/>
    </row>
    <row r="42" spans="1:9" ht="51" customHeight="1" x14ac:dyDescent="0.25">
      <c r="A42" s="60" t="s">
        <v>140</v>
      </c>
      <c r="B42" s="61"/>
      <c r="C42" s="62"/>
      <c r="D42" s="48">
        <v>7044.4</v>
      </c>
      <c r="E42" s="47"/>
      <c r="F42" s="47"/>
      <c r="G42" s="47"/>
      <c r="H42" s="47"/>
      <c r="I42" s="47"/>
    </row>
    <row r="43" spans="1:9" ht="36" customHeight="1" x14ac:dyDescent="0.25">
      <c r="A43" s="60" t="s">
        <v>141</v>
      </c>
      <c r="B43" s="61"/>
      <c r="C43" s="62"/>
      <c r="D43" s="48">
        <v>2.4</v>
      </c>
      <c r="E43" s="47"/>
      <c r="F43" s="47"/>
      <c r="G43" s="47"/>
      <c r="H43" s="47"/>
      <c r="I43" s="47"/>
    </row>
    <row r="44" spans="1:9" ht="30" customHeight="1" x14ac:dyDescent="0.25">
      <c r="A44" s="60" t="s">
        <v>142</v>
      </c>
      <c r="B44" s="61"/>
      <c r="C44" s="62"/>
      <c r="D44" s="48">
        <v>2700.6</v>
      </c>
      <c r="E44" s="47"/>
      <c r="F44" s="47"/>
      <c r="G44" s="47"/>
      <c r="H44" s="47"/>
      <c r="I44" s="47"/>
    </row>
    <row r="45" spans="1:9" ht="33.75" customHeight="1" x14ac:dyDescent="0.25">
      <c r="A45" s="60" t="s">
        <v>143</v>
      </c>
      <c r="B45" s="61"/>
      <c r="C45" s="62"/>
      <c r="D45" s="48">
        <v>36.200000000000003</v>
      </c>
      <c r="E45" s="47"/>
      <c r="F45" s="47"/>
      <c r="G45" s="47"/>
      <c r="H45" s="47"/>
      <c r="I45" s="47"/>
    </row>
    <row r="46" spans="1:9" ht="34.5" customHeight="1" x14ac:dyDescent="0.25">
      <c r="A46" s="60" t="s">
        <v>144</v>
      </c>
      <c r="B46" s="61"/>
      <c r="C46" s="62"/>
      <c r="D46" s="48">
        <v>1114.8</v>
      </c>
      <c r="E46" s="47"/>
      <c r="F46" s="47"/>
      <c r="G46" s="47"/>
      <c r="H46" s="47"/>
      <c r="I46" s="47"/>
    </row>
    <row r="47" spans="1:9" ht="17.25" customHeight="1" x14ac:dyDescent="0.25">
      <c r="A47" s="60" t="s">
        <v>145</v>
      </c>
      <c r="B47" s="61"/>
      <c r="C47" s="62"/>
      <c r="D47" s="48">
        <v>238.9</v>
      </c>
      <c r="E47" s="47"/>
      <c r="F47" s="47"/>
      <c r="G47" s="47"/>
      <c r="H47" s="47"/>
      <c r="I47" s="47"/>
    </row>
    <row r="48" spans="1:9" ht="17.25" customHeight="1" x14ac:dyDescent="0.25">
      <c r="A48" s="60" t="s">
        <v>146</v>
      </c>
      <c r="B48" s="61"/>
      <c r="C48" s="62"/>
      <c r="D48" s="48">
        <v>847.2</v>
      </c>
      <c r="E48" s="47"/>
      <c r="F48" s="47"/>
      <c r="G48" s="47"/>
      <c r="H48" s="47"/>
      <c r="I48" s="47"/>
    </row>
    <row r="49" spans="1:9" ht="30" customHeight="1" x14ac:dyDescent="0.25">
      <c r="A49" s="60" t="s">
        <v>147</v>
      </c>
      <c r="B49" s="61"/>
      <c r="C49" s="62"/>
      <c r="D49" s="48">
        <v>409.8</v>
      </c>
      <c r="E49" s="47"/>
      <c r="F49" s="47"/>
      <c r="G49" s="47"/>
      <c r="H49" s="47"/>
      <c r="I49" s="47"/>
    </row>
    <row r="50" spans="1:9" ht="33.75" customHeight="1" x14ac:dyDescent="0.25">
      <c r="A50" s="60" t="s">
        <v>148</v>
      </c>
      <c r="B50" s="61"/>
      <c r="C50" s="62"/>
      <c r="D50" s="48">
        <v>736.8</v>
      </c>
      <c r="E50" s="47"/>
      <c r="F50" s="47"/>
      <c r="G50" s="47"/>
      <c r="H50" s="47"/>
      <c r="I50" s="47"/>
    </row>
    <row r="51" spans="1:9" ht="18" customHeight="1" x14ac:dyDescent="0.25">
      <c r="A51" s="60" t="s">
        <v>149</v>
      </c>
      <c r="B51" s="61"/>
      <c r="C51" s="62"/>
      <c r="D51" s="48">
        <v>6213.4</v>
      </c>
      <c r="E51" s="47"/>
      <c r="F51" s="47"/>
      <c r="G51" s="47"/>
      <c r="H51" s="47"/>
      <c r="I51" s="47"/>
    </row>
    <row r="52" spans="1:9" ht="28.5" customHeight="1" x14ac:dyDescent="0.25">
      <c r="A52" s="60" t="s">
        <v>150</v>
      </c>
      <c r="B52" s="61"/>
      <c r="C52" s="62"/>
      <c r="D52" s="48">
        <v>50180.7</v>
      </c>
      <c r="E52" s="47"/>
      <c r="F52" s="47"/>
      <c r="G52" s="47"/>
      <c r="H52" s="47"/>
      <c r="I52" s="47"/>
    </row>
    <row r="53" spans="1:9" ht="75.75" customHeight="1" x14ac:dyDescent="0.25">
      <c r="A53" s="60" t="s">
        <v>151</v>
      </c>
      <c r="B53" s="61"/>
      <c r="C53" s="62"/>
      <c r="D53" s="48">
        <v>4977.8999999999996</v>
      </c>
      <c r="E53" s="47"/>
      <c r="F53" s="47"/>
      <c r="G53" s="47"/>
      <c r="H53" s="47"/>
      <c r="I53" s="47"/>
    </row>
    <row r="54" spans="1:9" ht="64.5" customHeight="1" x14ac:dyDescent="0.25">
      <c r="A54" s="60" t="s">
        <v>152</v>
      </c>
      <c r="B54" s="61"/>
      <c r="C54" s="62"/>
      <c r="D54" s="48">
        <v>53707.1</v>
      </c>
      <c r="E54" s="47"/>
      <c r="F54" s="47"/>
      <c r="G54" s="47"/>
      <c r="H54" s="47"/>
      <c r="I54" s="47"/>
    </row>
    <row r="55" spans="1:9" ht="32.25" customHeight="1" x14ac:dyDescent="0.25">
      <c r="A55" s="60" t="s">
        <v>153</v>
      </c>
      <c r="B55" s="61"/>
      <c r="C55" s="62"/>
      <c r="D55" s="48">
        <v>3714.3</v>
      </c>
      <c r="E55" s="47"/>
      <c r="F55" s="47"/>
      <c r="G55" s="47"/>
      <c r="H55" s="47"/>
      <c r="I55" s="47"/>
    </row>
    <row r="56" spans="1:9" ht="35.25" customHeight="1" x14ac:dyDescent="0.25">
      <c r="A56" s="60" t="s">
        <v>154</v>
      </c>
      <c r="B56" s="61"/>
      <c r="C56" s="62"/>
      <c r="D56" s="48">
        <v>38000</v>
      </c>
      <c r="E56" s="47"/>
      <c r="F56" s="47"/>
      <c r="G56" s="47"/>
      <c r="H56" s="47"/>
      <c r="I56" s="47"/>
    </row>
    <row r="57" spans="1:9" ht="62.25" customHeight="1" x14ac:dyDescent="0.25">
      <c r="A57" s="60" t="s">
        <v>155</v>
      </c>
      <c r="B57" s="61"/>
      <c r="C57" s="62"/>
      <c r="D57" s="48">
        <v>761.5</v>
      </c>
      <c r="E57" s="47"/>
      <c r="F57" s="47"/>
      <c r="G57" s="47"/>
      <c r="H57" s="47"/>
      <c r="I57" s="47"/>
    </row>
    <row r="58" spans="1:9" ht="32.25" customHeight="1" x14ac:dyDescent="0.25">
      <c r="A58" s="60" t="s">
        <v>156</v>
      </c>
      <c r="B58" s="61"/>
      <c r="C58" s="62"/>
      <c r="D58" s="48">
        <v>100</v>
      </c>
      <c r="E58" s="47"/>
      <c r="F58" s="47"/>
      <c r="G58" s="47"/>
      <c r="H58" s="47"/>
      <c r="I58" s="47"/>
    </row>
    <row r="59" spans="1:9" ht="17.25" customHeight="1" x14ac:dyDescent="0.25">
      <c r="A59" s="60" t="s">
        <v>157</v>
      </c>
      <c r="B59" s="61"/>
      <c r="C59" s="62"/>
      <c r="D59" s="48">
        <v>863853.7</v>
      </c>
      <c r="E59" s="47"/>
      <c r="F59" s="47"/>
      <c r="G59" s="47"/>
      <c r="H59" s="47"/>
      <c r="I59" s="47"/>
    </row>
    <row r="60" spans="1:9" x14ac:dyDescent="0.25">
      <c r="A60" s="71" t="s">
        <v>12</v>
      </c>
      <c r="B60" s="72"/>
      <c r="C60" s="72"/>
      <c r="D60" s="51">
        <f>D62-D5+D61+D7</f>
        <v>5599494.3833599994</v>
      </c>
      <c r="E60" s="45"/>
      <c r="F60" s="30" t="s">
        <v>35</v>
      </c>
    </row>
    <row r="61" spans="1:9" x14ac:dyDescent="0.25">
      <c r="A61" s="71" t="s">
        <v>13</v>
      </c>
      <c r="B61" s="72"/>
      <c r="C61" s="72"/>
      <c r="D61" s="51">
        <f>B107+'Муниципальные районы'!P37</f>
        <v>10389438.58336</v>
      </c>
      <c r="E61" s="45"/>
    </row>
    <row r="62" spans="1:9" x14ac:dyDescent="0.25">
      <c r="A62" s="66" t="s">
        <v>107</v>
      </c>
      <c r="B62" s="67"/>
      <c r="C62" s="67"/>
      <c r="D62" s="9">
        <f>D66-D65</f>
        <v>6765574.2999999998</v>
      </c>
      <c r="E62" s="23"/>
    </row>
    <row r="63" spans="1:9" x14ac:dyDescent="0.25">
      <c r="A63" s="73" t="s">
        <v>14</v>
      </c>
      <c r="B63" s="74"/>
      <c r="C63" s="74"/>
      <c r="D63" s="9"/>
      <c r="E63" s="23"/>
    </row>
    <row r="64" spans="1:9" x14ac:dyDescent="0.25">
      <c r="A64" s="73" t="s">
        <v>15</v>
      </c>
      <c r="B64" s="74"/>
      <c r="C64" s="74"/>
      <c r="D64" s="50">
        <v>529010.1</v>
      </c>
      <c r="E64" s="23"/>
    </row>
    <row r="65" spans="1:5" ht="96" customHeight="1" x14ac:dyDescent="0.25">
      <c r="A65" s="54" t="s">
        <v>158</v>
      </c>
      <c r="B65" s="55"/>
      <c r="C65" s="56"/>
      <c r="D65" s="49">
        <v>1171179.7</v>
      </c>
      <c r="E65" s="23"/>
    </row>
    <row r="66" spans="1:5" ht="14.25" customHeight="1" x14ac:dyDescent="0.25">
      <c r="A66" s="57" t="s">
        <v>159</v>
      </c>
      <c r="B66" s="58"/>
      <c r="C66" s="59"/>
      <c r="D66" s="9">
        <v>7936754</v>
      </c>
      <c r="E66" s="23"/>
    </row>
    <row r="67" spans="1:5" x14ac:dyDescent="0.25">
      <c r="A67" s="24"/>
      <c r="B67" s="25"/>
      <c r="C67" s="25"/>
      <c r="D67" s="23"/>
      <c r="E67" s="23"/>
    </row>
    <row r="68" spans="1:5" x14ac:dyDescent="0.25">
      <c r="A68" s="24"/>
      <c r="B68" s="25"/>
      <c r="C68" s="25"/>
      <c r="D68" s="23"/>
      <c r="E68" s="23"/>
    </row>
    <row r="69" spans="1:5" x14ac:dyDescent="0.25">
      <c r="A69" s="26" t="s">
        <v>16</v>
      </c>
      <c r="B69" s="11"/>
      <c r="C69" s="11"/>
      <c r="D69" s="12"/>
      <c r="E69" s="12"/>
    </row>
    <row r="70" spans="1:5" x14ac:dyDescent="0.25">
      <c r="A70" s="68" t="s">
        <v>17</v>
      </c>
      <c r="B70" s="70" t="s">
        <v>2</v>
      </c>
      <c r="C70" s="75" t="s">
        <v>3</v>
      </c>
      <c r="D70" s="75"/>
      <c r="E70" s="75"/>
    </row>
    <row r="71" spans="1:5" ht="90" customHeight="1" x14ac:dyDescent="0.25">
      <c r="A71" s="69"/>
      <c r="B71" s="70"/>
      <c r="C71" s="46" t="s">
        <v>4</v>
      </c>
      <c r="D71" s="46" t="s">
        <v>5</v>
      </c>
      <c r="E71" s="27" t="s">
        <v>33</v>
      </c>
    </row>
    <row r="72" spans="1:5" x14ac:dyDescent="0.25">
      <c r="A72" s="13" t="s">
        <v>70</v>
      </c>
      <c r="B72" s="38">
        <v>22304.314760000001</v>
      </c>
      <c r="C72" s="38">
        <v>16216.165499999999</v>
      </c>
      <c r="D72" s="38">
        <v>4865.1246199999996</v>
      </c>
      <c r="E72" s="38"/>
    </row>
    <row r="73" spans="1:5" x14ac:dyDescent="0.25">
      <c r="A73" s="13" t="s">
        <v>71</v>
      </c>
      <c r="B73" s="38">
        <v>11354.43016</v>
      </c>
      <c r="C73" s="38">
        <v>8579.0668900000001</v>
      </c>
      <c r="D73" s="38">
        <v>2221.1044700000002</v>
      </c>
      <c r="E73" s="38"/>
    </row>
    <row r="74" spans="1:5" x14ac:dyDescent="0.25">
      <c r="A74" s="13" t="s">
        <v>72</v>
      </c>
      <c r="B74" s="38">
        <v>23667.444159999999</v>
      </c>
      <c r="C74" s="38">
        <v>16571.392469999999</v>
      </c>
      <c r="D74" s="38">
        <v>4232.9223899999997</v>
      </c>
      <c r="E74" s="38"/>
    </row>
    <row r="75" spans="1:5" x14ac:dyDescent="0.25">
      <c r="A75" s="13" t="s">
        <v>73</v>
      </c>
      <c r="B75" s="38">
        <v>160293.28026999999</v>
      </c>
      <c r="C75" s="38">
        <v>34703.498039999999</v>
      </c>
      <c r="D75" s="38">
        <v>9399.4345799999992</v>
      </c>
      <c r="E75" s="38"/>
    </row>
    <row r="76" spans="1:5" ht="30" x14ac:dyDescent="0.25">
      <c r="A76" s="13" t="s">
        <v>74</v>
      </c>
      <c r="B76" s="38">
        <v>647192.00031000003</v>
      </c>
      <c r="C76" s="38">
        <v>6247.11463</v>
      </c>
      <c r="D76" s="38">
        <v>1601.2603899999999</v>
      </c>
      <c r="E76" s="38">
        <v>9610</v>
      </c>
    </row>
    <row r="77" spans="1:5" x14ac:dyDescent="0.25">
      <c r="A77" s="13" t="s">
        <v>75</v>
      </c>
      <c r="B77" s="38">
        <v>23387.311870000001</v>
      </c>
      <c r="C77" s="38">
        <v>6919.7542199999998</v>
      </c>
      <c r="D77" s="38">
        <v>2535.4994200000001</v>
      </c>
      <c r="E77" s="38"/>
    </row>
    <row r="78" spans="1:5" x14ac:dyDescent="0.25">
      <c r="A78" s="13" t="s">
        <v>76</v>
      </c>
      <c r="B78" s="38">
        <v>3370.7346400000001</v>
      </c>
      <c r="C78" s="38">
        <v>2351.8593700000001</v>
      </c>
      <c r="D78" s="38">
        <v>672.52054999999996</v>
      </c>
      <c r="E78" s="38"/>
    </row>
    <row r="79" spans="1:5" ht="30" x14ac:dyDescent="0.25">
      <c r="A79" s="13" t="s">
        <v>77</v>
      </c>
      <c r="B79" s="38">
        <v>2788812.46392</v>
      </c>
      <c r="C79" s="38">
        <v>10178.374519999999</v>
      </c>
      <c r="D79" s="38">
        <v>876.55876999999998</v>
      </c>
      <c r="E79" s="38"/>
    </row>
    <row r="80" spans="1:5" x14ac:dyDescent="0.25">
      <c r="A80" s="13" t="s">
        <v>78</v>
      </c>
      <c r="B80" s="38">
        <v>66679.471409999998</v>
      </c>
      <c r="C80" s="38">
        <v>13500.09676</v>
      </c>
      <c r="D80" s="38">
        <v>27.652439999999999</v>
      </c>
      <c r="E80" s="38"/>
    </row>
    <row r="81" spans="1:5" x14ac:dyDescent="0.25">
      <c r="A81" s="13" t="s">
        <v>79</v>
      </c>
      <c r="B81" s="38">
        <v>904229.12595000002</v>
      </c>
      <c r="C81" s="38">
        <v>14616.2526</v>
      </c>
      <c r="D81" s="38">
        <v>4303.6805800000002</v>
      </c>
      <c r="E81" s="38">
        <v>846.72990000000004</v>
      </c>
    </row>
    <row r="82" spans="1:5" x14ac:dyDescent="0.25">
      <c r="A82" s="13" t="s">
        <v>80</v>
      </c>
      <c r="B82" s="38">
        <v>439257.18479000003</v>
      </c>
      <c r="C82" s="38">
        <v>9082.6598900000008</v>
      </c>
      <c r="D82" s="38">
        <v>2663.4269599999998</v>
      </c>
      <c r="E82" s="38">
        <v>330.02033999999998</v>
      </c>
    </row>
    <row r="83" spans="1:5" x14ac:dyDescent="0.25">
      <c r="A83" s="13" t="s">
        <v>81</v>
      </c>
      <c r="B83" s="38">
        <v>787783.87049999996</v>
      </c>
      <c r="C83" s="38">
        <v>31114.03717</v>
      </c>
      <c r="D83" s="38">
        <v>8780.0392300000003</v>
      </c>
      <c r="E83" s="38">
        <v>301286.70036999998</v>
      </c>
    </row>
    <row r="84" spans="1:5" ht="30" x14ac:dyDescent="0.25">
      <c r="A84" s="13" t="s">
        <v>82</v>
      </c>
      <c r="B84" s="38">
        <v>895020.56504000002</v>
      </c>
      <c r="C84" s="38">
        <v>30937.037240000001</v>
      </c>
      <c r="D84" s="38">
        <v>7497.2123300000003</v>
      </c>
      <c r="E84" s="38">
        <v>616499.69195999997</v>
      </c>
    </row>
    <row r="85" spans="1:5" x14ac:dyDescent="0.25">
      <c r="A85" s="13" t="s">
        <v>83</v>
      </c>
      <c r="B85" s="38">
        <v>89854.674010000002</v>
      </c>
      <c r="C85" s="38">
        <v>2180.5990499999998</v>
      </c>
      <c r="D85" s="38">
        <v>765.75016000000005</v>
      </c>
      <c r="E85" s="38"/>
    </row>
    <row r="86" spans="1:5" x14ac:dyDescent="0.25">
      <c r="A86" s="13" t="s">
        <v>84</v>
      </c>
      <c r="B86" s="38">
        <v>125851.62394</v>
      </c>
      <c r="C86" s="38">
        <v>69784.732099999994</v>
      </c>
      <c r="D86" s="38">
        <v>34992.111519999999</v>
      </c>
      <c r="E86" s="38"/>
    </row>
    <row r="87" spans="1:5" x14ac:dyDescent="0.25">
      <c r="A87" s="13" t="s">
        <v>85</v>
      </c>
      <c r="B87" s="38">
        <v>44126.98027</v>
      </c>
      <c r="C87" s="38">
        <v>3224.1459300000001</v>
      </c>
      <c r="D87" s="38">
        <v>5.4242999999999997</v>
      </c>
      <c r="E87" s="38"/>
    </row>
    <row r="88" spans="1:5" ht="30" x14ac:dyDescent="0.25">
      <c r="A88" s="13" t="s">
        <v>86</v>
      </c>
      <c r="B88" s="38">
        <v>17152.074680000002</v>
      </c>
      <c r="C88" s="38">
        <v>5821.2179699999997</v>
      </c>
      <c r="D88" s="38">
        <v>1738.75738</v>
      </c>
      <c r="E88" s="38"/>
    </row>
    <row r="89" spans="1:5" x14ac:dyDescent="0.25">
      <c r="A89" s="13" t="s">
        <v>87</v>
      </c>
      <c r="B89" s="38">
        <v>51612.614809999999</v>
      </c>
      <c r="C89" s="38">
        <v>24599.082579999998</v>
      </c>
      <c r="D89" s="38">
        <v>8180.7694099999999</v>
      </c>
      <c r="E89" s="38">
        <v>13422.27139</v>
      </c>
    </row>
    <row r="90" spans="1:5" x14ac:dyDescent="0.25">
      <c r="A90" s="13" t="s">
        <v>88</v>
      </c>
      <c r="B90" s="38">
        <v>20726.39198</v>
      </c>
      <c r="C90" s="38">
        <v>1339.9704899999999</v>
      </c>
      <c r="D90" s="38">
        <v>410.16266000000002</v>
      </c>
      <c r="E90" s="38"/>
    </row>
    <row r="91" spans="1:5" x14ac:dyDescent="0.25">
      <c r="A91" s="13" t="s">
        <v>89</v>
      </c>
      <c r="B91" s="38">
        <v>619234.09140999999</v>
      </c>
      <c r="C91" s="38">
        <v>10420.945970000001</v>
      </c>
      <c r="D91" s="38">
        <v>2660.85536</v>
      </c>
      <c r="E91" s="38"/>
    </row>
    <row r="92" spans="1:5" ht="30" x14ac:dyDescent="0.25">
      <c r="A92" s="13" t="s">
        <v>90</v>
      </c>
      <c r="B92" s="38">
        <v>31244.95091</v>
      </c>
      <c r="C92" s="38">
        <v>18740.1528</v>
      </c>
      <c r="D92" s="38">
        <v>4432.5893299999998</v>
      </c>
      <c r="E92" s="38"/>
    </row>
    <row r="93" spans="1:5" x14ac:dyDescent="0.25">
      <c r="A93" s="13" t="s">
        <v>91</v>
      </c>
      <c r="B93" s="38">
        <v>3331.00459</v>
      </c>
      <c r="C93" s="38">
        <v>2748.3736699999999</v>
      </c>
      <c r="D93" s="38"/>
      <c r="E93" s="38"/>
    </row>
    <row r="94" spans="1:5" x14ac:dyDescent="0.25">
      <c r="A94" s="13" t="s">
        <v>92</v>
      </c>
      <c r="B94" s="38">
        <v>4755.6065399999998</v>
      </c>
      <c r="C94" s="38">
        <v>3320.0980599999998</v>
      </c>
      <c r="D94" s="38">
        <v>1007</v>
      </c>
      <c r="E94" s="38"/>
    </row>
    <row r="95" spans="1:5" x14ac:dyDescent="0.25">
      <c r="A95" s="13" t="s">
        <v>93</v>
      </c>
      <c r="B95" s="38">
        <v>2187.6206000000002</v>
      </c>
      <c r="C95" s="38">
        <v>2142.6581500000002</v>
      </c>
      <c r="D95" s="38"/>
      <c r="E95" s="38"/>
    </row>
    <row r="96" spans="1:5" x14ac:dyDescent="0.25">
      <c r="A96" s="13" t="s">
        <v>94</v>
      </c>
      <c r="B96" s="38">
        <v>5315.7214999999997</v>
      </c>
      <c r="C96" s="38">
        <v>4019.87086</v>
      </c>
      <c r="D96" s="38">
        <v>1210.3902399999999</v>
      </c>
      <c r="E96" s="38"/>
    </row>
    <row r="97" spans="1:5" x14ac:dyDescent="0.25">
      <c r="A97" s="13" t="s">
        <v>95</v>
      </c>
      <c r="B97" s="38">
        <v>119749.75769</v>
      </c>
      <c r="C97" s="38">
        <v>29363.356299999999</v>
      </c>
      <c r="D97" s="38">
        <v>7114.8256199999996</v>
      </c>
      <c r="E97" s="38"/>
    </row>
    <row r="98" spans="1:5" ht="30" x14ac:dyDescent="0.25">
      <c r="A98" s="13" t="s">
        <v>96</v>
      </c>
      <c r="B98" s="38">
        <v>446.15087</v>
      </c>
      <c r="C98" s="38">
        <v>282.78766000000002</v>
      </c>
      <c r="D98" s="38">
        <v>116.14413</v>
      </c>
      <c r="E98" s="38"/>
    </row>
    <row r="99" spans="1:5" x14ac:dyDescent="0.25">
      <c r="A99" s="13" t="s">
        <v>97</v>
      </c>
      <c r="B99" s="38">
        <v>153874.84503</v>
      </c>
      <c r="C99" s="38">
        <v>3609.7380800000001</v>
      </c>
      <c r="D99" s="38">
        <v>809.25438999999994</v>
      </c>
      <c r="E99" s="38">
        <v>173.76818</v>
      </c>
    </row>
    <row r="100" spans="1:5" x14ac:dyDescent="0.25">
      <c r="A100" s="13" t="s">
        <v>98</v>
      </c>
      <c r="B100" s="38">
        <v>84224.438899999994</v>
      </c>
      <c r="C100" s="38">
        <v>17039.459289999999</v>
      </c>
      <c r="D100" s="38">
        <v>4028.38411</v>
      </c>
      <c r="E100" s="38">
        <v>29.204999999999998</v>
      </c>
    </row>
    <row r="101" spans="1:5" x14ac:dyDescent="0.25">
      <c r="A101" s="13" t="s">
        <v>99</v>
      </c>
      <c r="B101" s="38">
        <v>15563.659149999999</v>
      </c>
      <c r="C101" s="38">
        <v>2821.8481000000002</v>
      </c>
      <c r="D101" s="38">
        <v>457.77897000000002</v>
      </c>
      <c r="E101" s="38"/>
    </row>
    <row r="102" spans="1:5" x14ac:dyDescent="0.25">
      <c r="A102" s="13" t="s">
        <v>100</v>
      </c>
      <c r="B102" s="38">
        <v>1107.6062899999999</v>
      </c>
      <c r="C102" s="38">
        <v>648.57527000000005</v>
      </c>
      <c r="D102" s="38">
        <v>200.63503</v>
      </c>
      <c r="E102" s="38"/>
    </row>
    <row r="103" spans="1:5" ht="30" x14ac:dyDescent="0.25">
      <c r="A103" s="13" t="s">
        <v>101</v>
      </c>
      <c r="B103" s="38">
        <v>11705.439619999999</v>
      </c>
      <c r="C103" s="38">
        <v>6987.8026099999997</v>
      </c>
      <c r="D103" s="38">
        <v>2094.05771</v>
      </c>
      <c r="E103" s="38"/>
    </row>
    <row r="104" spans="1:5" ht="30" x14ac:dyDescent="0.25">
      <c r="A104" s="13" t="s">
        <v>102</v>
      </c>
      <c r="B104" s="38">
        <v>7078.6875799999998</v>
      </c>
      <c r="C104" s="38">
        <v>3666.0578300000002</v>
      </c>
      <c r="D104" s="38">
        <v>836.37522000000001</v>
      </c>
      <c r="E104" s="38"/>
    </row>
    <row r="105" spans="1:5" ht="30" x14ac:dyDescent="0.25">
      <c r="A105" s="13" t="s">
        <v>103</v>
      </c>
      <c r="B105" s="38">
        <v>24853.815600000002</v>
      </c>
      <c r="C105" s="38">
        <v>6307.1553700000004</v>
      </c>
      <c r="D105" s="38">
        <v>1007.65937</v>
      </c>
      <c r="E105" s="38">
        <v>213.98009999999999</v>
      </c>
    </row>
    <row r="106" spans="1:5" x14ac:dyDescent="0.25">
      <c r="A106" s="13" t="s">
        <v>104</v>
      </c>
      <c r="B106" s="38">
        <v>746.15491999999995</v>
      </c>
      <c r="C106" s="38">
        <v>389.38959999999997</v>
      </c>
      <c r="D106" s="38">
        <v>235.19131999999999</v>
      </c>
      <c r="E106" s="38"/>
    </row>
    <row r="107" spans="1:5" x14ac:dyDescent="0.25">
      <c r="A107" s="28" t="s">
        <v>2</v>
      </c>
      <c r="B107" s="39">
        <v>8208096.10867</v>
      </c>
      <c r="C107" s="39">
        <v>420475.32704</v>
      </c>
      <c r="D107" s="39">
        <v>121980.55296</v>
      </c>
      <c r="E107" s="39">
        <v>942412.36724000005</v>
      </c>
    </row>
  </sheetData>
  <mergeCells count="67">
    <mergeCell ref="A1:D1"/>
    <mergeCell ref="A2:D2"/>
    <mergeCell ref="A5:C5"/>
    <mergeCell ref="A62:C62"/>
    <mergeCell ref="A70:A71"/>
    <mergeCell ref="B70:B71"/>
    <mergeCell ref="A6:C6"/>
    <mergeCell ref="A8:C8"/>
    <mergeCell ref="A9:C9"/>
    <mergeCell ref="A60:C60"/>
    <mergeCell ref="A61:C61"/>
    <mergeCell ref="A63:C63"/>
    <mergeCell ref="A64:C64"/>
    <mergeCell ref="C70:E70"/>
    <mergeCell ref="A30:C30"/>
    <mergeCell ref="A31:C31"/>
    <mergeCell ref="A32:C32"/>
    <mergeCell ref="A33:C33"/>
    <mergeCell ref="A34:C34"/>
    <mergeCell ref="A35:C35"/>
    <mergeCell ref="A36:C36"/>
    <mergeCell ref="A52:C52"/>
    <mergeCell ref="A53:C53"/>
    <mergeCell ref="A54:C54"/>
    <mergeCell ref="A55:C55"/>
    <mergeCell ref="A56:C56"/>
    <mergeCell ref="A42:C42"/>
    <mergeCell ref="A43:C43"/>
    <mergeCell ref="A49:C49"/>
    <mergeCell ref="A50:C50"/>
    <mergeCell ref="A51:C51"/>
    <mergeCell ref="A37:C37"/>
    <mergeCell ref="A38:C38"/>
    <mergeCell ref="A39:C39"/>
    <mergeCell ref="A40:C40"/>
    <mergeCell ref="A41:C4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7:C7"/>
    <mergeCell ref="A65:C65"/>
    <mergeCell ref="A66:C66"/>
    <mergeCell ref="A59:C59"/>
    <mergeCell ref="A57:C57"/>
    <mergeCell ref="A58:C58"/>
    <mergeCell ref="A44:C44"/>
    <mergeCell ref="A45:C45"/>
    <mergeCell ref="A46:C46"/>
    <mergeCell ref="A47:C47"/>
    <mergeCell ref="A48:C48"/>
    <mergeCell ref="A27:C27"/>
    <mergeCell ref="A28:C28"/>
    <mergeCell ref="A29:C29"/>
    <mergeCell ref="A10:C10"/>
    <mergeCell ref="A11:C11"/>
  </mergeCells>
  <pageMargins left="0.53" right="0.19" top="0.41" bottom="0.54" header="0.21" footer="0.31496062992125984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view="pageBreakPreview" topLeftCell="A34" zoomScaleNormal="100" zoomScaleSheetLayoutView="100" workbookViewId="0">
      <selection activeCell="P42" sqref="P42"/>
    </sheetView>
  </sheetViews>
  <sheetFormatPr defaultRowHeight="15" x14ac:dyDescent="0.25"/>
  <cols>
    <col min="1" max="1" width="38.28515625" customWidth="1"/>
    <col min="2" max="2" width="13.140625" customWidth="1"/>
    <col min="3" max="3" width="10.5703125" customWidth="1"/>
    <col min="4" max="4" width="11.42578125" customWidth="1"/>
    <col min="5" max="5" width="13.140625" customWidth="1"/>
    <col min="6" max="6" width="12.140625" customWidth="1"/>
    <col min="7" max="7" width="12.5703125" customWidth="1"/>
    <col min="8" max="8" width="12.7109375" customWidth="1"/>
    <col min="9" max="9" width="10.85546875" customWidth="1"/>
    <col min="10" max="10" width="12.7109375" customWidth="1"/>
    <col min="11" max="11" width="11" customWidth="1"/>
    <col min="12" max="13" width="11.85546875" customWidth="1"/>
    <col min="14" max="14" width="11.140625" customWidth="1"/>
    <col min="15" max="15" width="11.5703125" customWidth="1"/>
    <col min="16" max="16" width="12.5703125" customWidth="1"/>
  </cols>
  <sheetData>
    <row r="1" spans="1:20" s="18" customFormat="1" ht="15.75" x14ac:dyDescent="0.25">
      <c r="A1" s="21"/>
      <c r="C1" s="19" t="s">
        <v>8</v>
      </c>
    </row>
    <row r="2" spans="1:20" x14ac:dyDescent="0.25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1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45" x14ac:dyDescent="0.25">
      <c r="A4" s="35" t="s">
        <v>36</v>
      </c>
      <c r="B4" s="40"/>
      <c r="C4" s="40">
        <v>32404.78</v>
      </c>
      <c r="D4" s="40">
        <v>29180</v>
      </c>
      <c r="E4" s="40">
        <v>1000</v>
      </c>
      <c r="F4" s="40"/>
      <c r="G4" s="40">
        <v>10609.3334</v>
      </c>
      <c r="H4" s="40">
        <v>13870.45</v>
      </c>
      <c r="I4" s="40">
        <v>7600</v>
      </c>
      <c r="J4" s="40">
        <v>11998.576999999999</v>
      </c>
      <c r="K4" s="40">
        <v>5548</v>
      </c>
      <c r="L4" s="40">
        <v>15660.833000000001</v>
      </c>
      <c r="M4" s="40"/>
      <c r="N4" s="40">
        <v>22000</v>
      </c>
      <c r="O4" s="40">
        <v>20000</v>
      </c>
      <c r="P4" s="41">
        <v>169871.97339999999</v>
      </c>
      <c r="Q4" s="34"/>
      <c r="R4" s="34"/>
      <c r="S4" s="34"/>
      <c r="T4" s="34"/>
    </row>
    <row r="5" spans="1:20" ht="45" x14ac:dyDescent="0.25">
      <c r="A5" s="35" t="s">
        <v>37</v>
      </c>
      <c r="B5" s="40">
        <v>202078.625</v>
      </c>
      <c r="C5" s="40">
        <v>445.83</v>
      </c>
      <c r="D5" s="40">
        <v>847.29200000000003</v>
      </c>
      <c r="E5" s="40">
        <v>239.69399999999999</v>
      </c>
      <c r="F5" s="40"/>
      <c r="G5" s="40">
        <v>24135.550670000001</v>
      </c>
      <c r="H5" s="40">
        <v>109.67</v>
      </c>
      <c r="I5" s="40">
        <v>500</v>
      </c>
      <c r="J5" s="40">
        <v>1567.259</v>
      </c>
      <c r="K5" s="40">
        <v>3500.598</v>
      </c>
      <c r="L5" s="40"/>
      <c r="M5" s="40">
        <v>295.56799999999998</v>
      </c>
      <c r="N5" s="40">
        <v>5721.3280000000004</v>
      </c>
      <c r="O5" s="40">
        <v>5353.46</v>
      </c>
      <c r="P5" s="41">
        <v>244794.87466999999</v>
      </c>
      <c r="Q5" s="34"/>
      <c r="R5" s="34"/>
      <c r="S5" s="34"/>
      <c r="T5" s="34"/>
    </row>
    <row r="6" spans="1:20" ht="60" x14ac:dyDescent="0.25">
      <c r="A6" s="35" t="s">
        <v>38</v>
      </c>
      <c r="B6" s="40">
        <v>16365.30363</v>
      </c>
      <c r="C6" s="40">
        <v>44038.399369999999</v>
      </c>
      <c r="D6" s="40">
        <v>54600</v>
      </c>
      <c r="E6" s="40">
        <v>46400</v>
      </c>
      <c r="F6" s="40">
        <v>3933.5830000000001</v>
      </c>
      <c r="G6" s="40">
        <v>19104.666659999999</v>
      </c>
      <c r="H6" s="40">
        <v>46615.040000000001</v>
      </c>
      <c r="I6" s="40">
        <v>7600</v>
      </c>
      <c r="J6" s="40">
        <v>25964.661</v>
      </c>
      <c r="K6" s="40">
        <v>9792</v>
      </c>
      <c r="L6" s="40">
        <v>30250.331999999999</v>
      </c>
      <c r="M6" s="40">
        <v>12435.166660000001</v>
      </c>
      <c r="N6" s="40">
        <v>13774</v>
      </c>
      <c r="O6" s="40">
        <v>44489.374000000003</v>
      </c>
      <c r="P6" s="41">
        <v>375362.52632</v>
      </c>
      <c r="Q6" s="34"/>
      <c r="R6" s="34"/>
      <c r="S6" s="34"/>
      <c r="T6" s="34"/>
    </row>
    <row r="7" spans="1:20" ht="135" x14ac:dyDescent="0.25">
      <c r="A7" s="35" t="s">
        <v>39</v>
      </c>
      <c r="B7" s="40"/>
      <c r="C7" s="40">
        <v>4996.5477700000001</v>
      </c>
      <c r="D7" s="40"/>
      <c r="E7" s="40">
        <v>800</v>
      </c>
      <c r="F7" s="40"/>
      <c r="G7" s="40"/>
      <c r="H7" s="40"/>
      <c r="I7" s="40"/>
      <c r="J7" s="40"/>
      <c r="K7" s="40"/>
      <c r="L7" s="40">
        <v>3340</v>
      </c>
      <c r="M7" s="40"/>
      <c r="N7" s="40">
        <v>650</v>
      </c>
      <c r="O7" s="40"/>
      <c r="P7" s="41">
        <v>9786.5477699999992</v>
      </c>
      <c r="Q7" s="34"/>
      <c r="R7" s="34"/>
      <c r="S7" s="34"/>
      <c r="T7" s="34"/>
    </row>
    <row r="8" spans="1:20" ht="60" x14ac:dyDescent="0.25">
      <c r="A8" s="35" t="s">
        <v>40</v>
      </c>
      <c r="B8" s="40">
        <v>15194.821690000001</v>
      </c>
      <c r="C8" s="40"/>
      <c r="D8" s="40"/>
      <c r="E8" s="40"/>
      <c r="F8" s="40"/>
      <c r="G8" s="40"/>
      <c r="H8" s="40"/>
      <c r="I8" s="40"/>
      <c r="J8" s="40"/>
      <c r="K8" s="40"/>
      <c r="L8" s="40">
        <v>55063.8</v>
      </c>
      <c r="M8" s="40"/>
      <c r="N8" s="40"/>
      <c r="O8" s="40"/>
      <c r="P8" s="41">
        <v>70258.62169</v>
      </c>
      <c r="Q8" s="34"/>
      <c r="R8" s="34"/>
      <c r="S8" s="34"/>
      <c r="T8" s="34"/>
    </row>
    <row r="9" spans="1:20" ht="105" x14ac:dyDescent="0.25">
      <c r="A9" s="35" t="s">
        <v>41</v>
      </c>
      <c r="B9" s="40">
        <v>361.32799999999997</v>
      </c>
      <c r="C9" s="40">
        <v>892.67499999999995</v>
      </c>
      <c r="D9" s="40">
        <v>180</v>
      </c>
      <c r="E9" s="40"/>
      <c r="F9" s="40"/>
      <c r="G9" s="40">
        <v>35.591670000000001</v>
      </c>
      <c r="H9" s="40"/>
      <c r="I9" s="40"/>
      <c r="J9" s="40"/>
      <c r="K9" s="40">
        <v>40.481999999999999</v>
      </c>
      <c r="L9" s="40"/>
      <c r="M9" s="40">
        <v>26.8</v>
      </c>
      <c r="N9" s="40"/>
      <c r="O9" s="40"/>
      <c r="P9" s="41">
        <v>1536.8766700000001</v>
      </c>
      <c r="Q9" s="34"/>
      <c r="R9" s="34"/>
      <c r="S9" s="34"/>
      <c r="T9" s="34"/>
    </row>
    <row r="10" spans="1:20" ht="90" x14ac:dyDescent="0.25">
      <c r="A10" s="35" t="s">
        <v>42</v>
      </c>
      <c r="B10" s="40"/>
      <c r="C10" s="40">
        <v>4505.83</v>
      </c>
      <c r="D10" s="40">
        <v>652.75</v>
      </c>
      <c r="E10" s="40">
        <v>579</v>
      </c>
      <c r="F10" s="40">
        <v>177</v>
      </c>
      <c r="G10" s="40">
        <v>655.41669999999999</v>
      </c>
      <c r="H10" s="40">
        <v>202.9</v>
      </c>
      <c r="I10" s="40"/>
      <c r="J10" s="40"/>
      <c r="K10" s="40"/>
      <c r="L10" s="40">
        <v>267.58332999999999</v>
      </c>
      <c r="M10" s="40">
        <v>248.66666000000001</v>
      </c>
      <c r="N10" s="40">
        <v>632</v>
      </c>
      <c r="O10" s="40">
        <v>172.8</v>
      </c>
      <c r="P10" s="41">
        <v>8093.9466899999998</v>
      </c>
      <c r="Q10" s="34"/>
      <c r="R10" s="34"/>
      <c r="S10" s="34"/>
      <c r="T10" s="34"/>
    </row>
    <row r="11" spans="1:20" ht="90" x14ac:dyDescent="0.25">
      <c r="A11" s="35" t="s">
        <v>43</v>
      </c>
      <c r="B11" s="40">
        <v>631.29999999999995</v>
      </c>
      <c r="C11" s="40">
        <v>273.70801</v>
      </c>
      <c r="D11" s="40">
        <v>97</v>
      </c>
      <c r="E11" s="40">
        <v>100</v>
      </c>
      <c r="F11" s="40"/>
      <c r="G11" s="40">
        <v>97.158299999999997</v>
      </c>
      <c r="H11" s="40">
        <v>65</v>
      </c>
      <c r="I11" s="40">
        <v>83</v>
      </c>
      <c r="J11" s="40">
        <v>78.75</v>
      </c>
      <c r="K11" s="40">
        <v>104</v>
      </c>
      <c r="L11" s="40">
        <v>74.822000000000003</v>
      </c>
      <c r="M11" s="40">
        <v>142.08000000000001</v>
      </c>
      <c r="N11" s="40"/>
      <c r="O11" s="40">
        <v>128.29400000000001</v>
      </c>
      <c r="P11" s="41">
        <v>1875.11231</v>
      </c>
      <c r="Q11" s="34"/>
      <c r="R11" s="34"/>
      <c r="S11" s="34"/>
      <c r="T11" s="34"/>
    </row>
    <row r="12" spans="1:20" ht="105" x14ac:dyDescent="0.25">
      <c r="A12" s="35" t="s">
        <v>44</v>
      </c>
      <c r="B12" s="40">
        <v>1895.1</v>
      </c>
      <c r="C12" s="40">
        <v>884.68359999999996</v>
      </c>
      <c r="D12" s="40">
        <v>621</v>
      </c>
      <c r="E12" s="40">
        <v>430</v>
      </c>
      <c r="F12" s="40">
        <v>121</v>
      </c>
      <c r="G12" s="40">
        <v>600</v>
      </c>
      <c r="H12" s="40">
        <v>105.46</v>
      </c>
      <c r="I12" s="40">
        <v>130</v>
      </c>
      <c r="J12" s="40">
        <v>904.75</v>
      </c>
      <c r="K12" s="40">
        <v>330</v>
      </c>
      <c r="L12" s="40"/>
      <c r="M12" s="40">
        <v>246</v>
      </c>
      <c r="N12" s="40">
        <v>349.1</v>
      </c>
      <c r="O12" s="40">
        <v>467.28435999999999</v>
      </c>
      <c r="P12" s="41">
        <v>7084.3779599999998</v>
      </c>
      <c r="Q12" s="34"/>
      <c r="R12" s="34"/>
      <c r="S12" s="34"/>
      <c r="T12" s="34"/>
    </row>
    <row r="13" spans="1:20" ht="135" x14ac:dyDescent="0.25">
      <c r="A13" s="35" t="s">
        <v>45</v>
      </c>
      <c r="B13" s="40">
        <v>19369.28154</v>
      </c>
      <c r="C13" s="40">
        <v>1833</v>
      </c>
      <c r="D13" s="40">
        <v>45</v>
      </c>
      <c r="E13" s="40"/>
      <c r="F13" s="40"/>
      <c r="G13" s="40"/>
      <c r="H13" s="40"/>
      <c r="I13" s="40"/>
      <c r="J13" s="40">
        <v>163.24799999999999</v>
      </c>
      <c r="K13" s="40"/>
      <c r="L13" s="40"/>
      <c r="M13" s="40"/>
      <c r="N13" s="40"/>
      <c r="O13" s="40"/>
      <c r="P13" s="41">
        <v>21410.52954</v>
      </c>
      <c r="Q13" s="34"/>
      <c r="R13" s="34"/>
      <c r="S13" s="34"/>
      <c r="T13" s="34"/>
    </row>
    <row r="14" spans="1:20" ht="120" x14ac:dyDescent="0.25">
      <c r="A14" s="35" t="s">
        <v>46</v>
      </c>
      <c r="B14" s="40"/>
      <c r="C14" s="40">
        <v>2500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>
        <v>2500</v>
      </c>
      <c r="Q14" s="34"/>
      <c r="R14" s="34"/>
      <c r="S14" s="34"/>
      <c r="T14" s="34"/>
    </row>
    <row r="15" spans="1:20" ht="120" x14ac:dyDescent="0.25">
      <c r="A15" s="35" t="s">
        <v>47</v>
      </c>
      <c r="B15" s="40">
        <v>347.7</v>
      </c>
      <c r="C15" s="40">
        <v>432.92790000000002</v>
      </c>
      <c r="D15" s="40"/>
      <c r="E15" s="40"/>
      <c r="F15" s="40"/>
      <c r="G15" s="40">
        <v>145</v>
      </c>
      <c r="H15" s="40"/>
      <c r="I15" s="40"/>
      <c r="J15" s="40">
        <v>38.298999999999999</v>
      </c>
      <c r="K15" s="40"/>
      <c r="L15" s="40"/>
      <c r="M15" s="40"/>
      <c r="N15" s="40"/>
      <c r="O15" s="40"/>
      <c r="P15" s="41">
        <v>963.92690000000005</v>
      </c>
      <c r="Q15" s="34"/>
      <c r="R15" s="34"/>
      <c r="S15" s="34"/>
      <c r="T15" s="34"/>
    </row>
    <row r="16" spans="1:20" ht="405" x14ac:dyDescent="0.25">
      <c r="A16" s="35" t="s">
        <v>48</v>
      </c>
      <c r="B16" s="40">
        <v>23584</v>
      </c>
      <c r="C16" s="40"/>
      <c r="D16" s="40">
        <v>3600</v>
      </c>
      <c r="E16" s="40">
        <v>3000</v>
      </c>
      <c r="F16" s="40"/>
      <c r="G16" s="40">
        <v>8190.5</v>
      </c>
      <c r="H16" s="40">
        <v>600</v>
      </c>
      <c r="I16" s="40">
        <v>300</v>
      </c>
      <c r="J16" s="40">
        <v>5203.6819999999998</v>
      </c>
      <c r="K16" s="40">
        <v>2400</v>
      </c>
      <c r="L16" s="40">
        <v>2267.0830000000001</v>
      </c>
      <c r="M16" s="40">
        <v>1700</v>
      </c>
      <c r="N16" s="40">
        <v>1600</v>
      </c>
      <c r="O16" s="40">
        <v>3400</v>
      </c>
      <c r="P16" s="41">
        <v>55845.264999999999</v>
      </c>
      <c r="Q16" s="34"/>
      <c r="R16" s="34"/>
      <c r="S16" s="34"/>
      <c r="T16" s="34"/>
    </row>
    <row r="17" spans="1:20" ht="195" x14ac:dyDescent="0.25">
      <c r="A17" s="35" t="s">
        <v>49</v>
      </c>
      <c r="B17" s="40">
        <v>199803.25537</v>
      </c>
      <c r="C17" s="40">
        <v>123500</v>
      </c>
      <c r="D17" s="40">
        <v>28330</v>
      </c>
      <c r="E17" s="40">
        <v>21400</v>
      </c>
      <c r="F17" s="40">
        <v>8380</v>
      </c>
      <c r="G17" s="40">
        <v>15419.475</v>
      </c>
      <c r="H17" s="40">
        <v>14133</v>
      </c>
      <c r="I17" s="40">
        <v>4394</v>
      </c>
      <c r="J17" s="40">
        <v>29943.85</v>
      </c>
      <c r="K17" s="40">
        <v>8754.6479999999992</v>
      </c>
      <c r="L17" s="40">
        <v>28094.455000000002</v>
      </c>
      <c r="M17" s="40">
        <v>19539.2</v>
      </c>
      <c r="N17" s="40">
        <v>20640.73329</v>
      </c>
      <c r="O17" s="40">
        <v>21956.240000000002</v>
      </c>
      <c r="P17" s="41">
        <v>544288.85666000005</v>
      </c>
      <c r="Q17" s="34"/>
      <c r="R17" s="34"/>
      <c r="S17" s="34"/>
      <c r="T17" s="34"/>
    </row>
    <row r="18" spans="1:20" ht="120" x14ac:dyDescent="0.25">
      <c r="A18" s="35" t="s">
        <v>50</v>
      </c>
      <c r="B18" s="40">
        <v>15903.354670000001</v>
      </c>
      <c r="C18" s="40">
        <v>10193.1</v>
      </c>
      <c r="D18" s="40">
        <v>1750</v>
      </c>
      <c r="E18" s="40">
        <v>1300</v>
      </c>
      <c r="F18" s="40">
        <v>480</v>
      </c>
      <c r="G18" s="40">
        <v>436.9</v>
      </c>
      <c r="H18" s="40">
        <v>1443</v>
      </c>
      <c r="I18" s="40">
        <v>85</v>
      </c>
      <c r="J18" s="40">
        <v>2600</v>
      </c>
      <c r="K18" s="40">
        <v>1307.4000000000001</v>
      </c>
      <c r="L18" s="40">
        <v>1000</v>
      </c>
      <c r="M18" s="40">
        <v>2543.75</v>
      </c>
      <c r="N18" s="40">
        <v>2195.6</v>
      </c>
      <c r="O18" s="40">
        <v>750</v>
      </c>
      <c r="P18" s="41">
        <v>41988.104670000001</v>
      </c>
      <c r="Q18" s="34"/>
      <c r="R18" s="34"/>
      <c r="S18" s="34"/>
      <c r="T18" s="34"/>
    </row>
    <row r="19" spans="1:20" ht="165" x14ac:dyDescent="0.25">
      <c r="A19" s="35" t="s">
        <v>51</v>
      </c>
      <c r="B19" s="40">
        <v>55.434260000000002</v>
      </c>
      <c r="C19" s="40">
        <v>14.897880000000001</v>
      </c>
      <c r="D19" s="40"/>
      <c r="E19" s="40"/>
      <c r="F19" s="40"/>
      <c r="G19" s="40"/>
      <c r="H19" s="40">
        <v>3.7250000000000001</v>
      </c>
      <c r="I19" s="40"/>
      <c r="J19" s="40">
        <v>7.45</v>
      </c>
      <c r="K19" s="40"/>
      <c r="L19" s="40"/>
      <c r="M19" s="40">
        <v>6.15</v>
      </c>
      <c r="N19" s="40"/>
      <c r="O19" s="40"/>
      <c r="P19" s="41">
        <v>87.657139999999998</v>
      </c>
      <c r="Q19" s="34"/>
      <c r="R19" s="34"/>
      <c r="S19" s="34"/>
      <c r="T19" s="34"/>
    </row>
    <row r="20" spans="1:20" ht="105" x14ac:dyDescent="0.25">
      <c r="A20" s="35" t="s">
        <v>52</v>
      </c>
      <c r="B20" s="40">
        <v>150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>
        <v>150</v>
      </c>
      <c r="Q20" s="34"/>
      <c r="R20" s="34"/>
      <c r="S20" s="34"/>
      <c r="T20" s="34"/>
    </row>
    <row r="21" spans="1:20" ht="150" x14ac:dyDescent="0.25">
      <c r="A21" s="35" t="s">
        <v>53</v>
      </c>
      <c r="B21" s="40">
        <v>9140</v>
      </c>
      <c r="C21" s="40">
        <v>2531.8829999999998</v>
      </c>
      <c r="D21" s="40">
        <v>450</v>
      </c>
      <c r="E21" s="40">
        <v>300</v>
      </c>
      <c r="F21" s="40">
        <v>118.75</v>
      </c>
      <c r="G21" s="40">
        <v>415.46100000000001</v>
      </c>
      <c r="H21" s="40">
        <v>5.5590000000000002</v>
      </c>
      <c r="I21" s="40">
        <v>20</v>
      </c>
      <c r="J21" s="40">
        <v>1210</v>
      </c>
      <c r="K21" s="40">
        <v>298</v>
      </c>
      <c r="L21" s="40">
        <v>407.48649999999998</v>
      </c>
      <c r="M21" s="40">
        <v>237.7</v>
      </c>
      <c r="N21" s="40">
        <v>467.08332999999999</v>
      </c>
      <c r="O21" s="40">
        <v>367.25236999999998</v>
      </c>
      <c r="P21" s="41">
        <v>15969.1752</v>
      </c>
      <c r="Q21" s="34"/>
      <c r="R21" s="34"/>
      <c r="S21" s="34"/>
      <c r="T21" s="34"/>
    </row>
    <row r="22" spans="1:20" ht="150" x14ac:dyDescent="0.25">
      <c r="A22" s="35" t="s">
        <v>54</v>
      </c>
      <c r="B22" s="40">
        <v>152897.07714000001</v>
      </c>
      <c r="C22" s="40">
        <v>73205.100000000006</v>
      </c>
      <c r="D22" s="40">
        <v>11068</v>
      </c>
      <c r="E22" s="40">
        <v>11161</v>
      </c>
      <c r="F22" s="40">
        <v>2276.25</v>
      </c>
      <c r="G22" s="40">
        <v>7311.9</v>
      </c>
      <c r="H22" s="40">
        <v>3800</v>
      </c>
      <c r="I22" s="40">
        <v>1900</v>
      </c>
      <c r="J22" s="40">
        <v>25467.200000000001</v>
      </c>
      <c r="K22" s="40">
        <v>3900</v>
      </c>
      <c r="L22" s="40">
        <v>5589.5</v>
      </c>
      <c r="M22" s="40">
        <v>6214.3</v>
      </c>
      <c r="N22" s="40">
        <v>7230.6666599999999</v>
      </c>
      <c r="O22" s="40">
        <v>4977.4440000000004</v>
      </c>
      <c r="P22" s="41">
        <v>316998.43780000001</v>
      </c>
      <c r="Q22" s="34"/>
      <c r="R22" s="34"/>
      <c r="S22" s="34"/>
      <c r="T22" s="34"/>
    </row>
    <row r="23" spans="1:20" ht="90" x14ac:dyDescent="0.25">
      <c r="A23" s="35" t="s">
        <v>55</v>
      </c>
      <c r="B23" s="40">
        <v>30409.695619999999</v>
      </c>
      <c r="C23" s="40">
        <v>2441.5</v>
      </c>
      <c r="D23" s="40">
        <v>1957.0830000000001</v>
      </c>
      <c r="E23" s="40">
        <v>1035</v>
      </c>
      <c r="F23" s="40">
        <v>288</v>
      </c>
      <c r="G23" s="40">
        <v>300</v>
      </c>
      <c r="H23" s="40">
        <v>77.543570000000003</v>
      </c>
      <c r="I23" s="40">
        <v>47</v>
      </c>
      <c r="J23" s="40">
        <v>1024.2460000000001</v>
      </c>
      <c r="K23" s="40">
        <v>252</v>
      </c>
      <c r="L23" s="40"/>
      <c r="M23" s="40">
        <v>200</v>
      </c>
      <c r="N23" s="40">
        <v>1362.6130000000001</v>
      </c>
      <c r="O23" s="40">
        <v>1615.6121800000001</v>
      </c>
      <c r="P23" s="41">
        <v>41010.293369999999</v>
      </c>
      <c r="Q23" s="34"/>
      <c r="R23" s="34"/>
      <c r="S23" s="34"/>
      <c r="T23" s="34"/>
    </row>
    <row r="24" spans="1:20" ht="120" x14ac:dyDescent="0.25">
      <c r="A24" s="35" t="s">
        <v>56</v>
      </c>
      <c r="B24" s="40">
        <v>2667.22687</v>
      </c>
      <c r="C24" s="40">
        <v>1300</v>
      </c>
      <c r="D24" s="40">
        <v>0.1</v>
      </c>
      <c r="E24" s="40">
        <v>134.19999999999999</v>
      </c>
      <c r="F24" s="40">
        <v>50</v>
      </c>
      <c r="G24" s="40">
        <v>40.587000000000003</v>
      </c>
      <c r="H24" s="40">
        <v>104.5</v>
      </c>
      <c r="I24" s="40">
        <v>23</v>
      </c>
      <c r="J24" s="40">
        <v>386.69400000000002</v>
      </c>
      <c r="K24" s="40">
        <v>65.438999999999993</v>
      </c>
      <c r="L24" s="40">
        <v>135</v>
      </c>
      <c r="M24" s="40">
        <v>157.5</v>
      </c>
      <c r="N24" s="40">
        <v>119.7</v>
      </c>
      <c r="O24" s="40">
        <v>104.6084</v>
      </c>
      <c r="P24" s="41">
        <v>5288.5552699999998</v>
      </c>
      <c r="Q24" s="34"/>
      <c r="R24" s="34"/>
      <c r="S24" s="34"/>
      <c r="T24" s="34"/>
    </row>
    <row r="25" spans="1:20" ht="90" x14ac:dyDescent="0.25">
      <c r="A25" s="35" t="s">
        <v>57</v>
      </c>
      <c r="B25" s="40">
        <v>512.38418999999999</v>
      </c>
      <c r="C25" s="40">
        <v>266.56472000000002</v>
      </c>
      <c r="D25" s="40">
        <v>300</v>
      </c>
      <c r="E25" s="40">
        <v>500</v>
      </c>
      <c r="F25" s="40">
        <v>76</v>
      </c>
      <c r="G25" s="40">
        <v>700</v>
      </c>
      <c r="H25" s="40">
        <v>65</v>
      </c>
      <c r="I25" s="40">
        <v>46</v>
      </c>
      <c r="J25" s="40">
        <v>544.75</v>
      </c>
      <c r="K25" s="40">
        <v>95</v>
      </c>
      <c r="L25" s="40"/>
      <c r="M25" s="40">
        <v>79.08</v>
      </c>
      <c r="N25" s="40">
        <v>95</v>
      </c>
      <c r="O25" s="40">
        <v>192.21778</v>
      </c>
      <c r="P25" s="41">
        <v>3471.9966899999999</v>
      </c>
      <c r="Q25" s="34"/>
      <c r="R25" s="34"/>
      <c r="S25" s="34"/>
      <c r="T25" s="34"/>
    </row>
    <row r="26" spans="1:20" ht="75" x14ac:dyDescent="0.25">
      <c r="A26" s="35" t="s">
        <v>58</v>
      </c>
      <c r="B26" s="40">
        <v>707.9</v>
      </c>
      <c r="C26" s="40">
        <v>3111.24</v>
      </c>
      <c r="D26" s="40">
        <v>872.4</v>
      </c>
      <c r="E26" s="40">
        <v>140.49384000000001</v>
      </c>
      <c r="F26" s="40">
        <v>183.30833999999999</v>
      </c>
      <c r="G26" s="40">
        <v>659.58333000000005</v>
      </c>
      <c r="H26" s="40">
        <v>204.30799999999999</v>
      </c>
      <c r="I26" s="40"/>
      <c r="J26" s="40">
        <v>800</v>
      </c>
      <c r="K26" s="40">
        <v>3600</v>
      </c>
      <c r="L26" s="40">
        <v>450</v>
      </c>
      <c r="M26" s="40"/>
      <c r="N26" s="40">
        <v>1061.51666</v>
      </c>
      <c r="O26" s="40"/>
      <c r="P26" s="41">
        <v>11790.750169999999</v>
      </c>
      <c r="Q26" s="34"/>
      <c r="R26" s="34"/>
      <c r="S26" s="34"/>
      <c r="T26" s="34"/>
    </row>
    <row r="27" spans="1:20" ht="120" x14ac:dyDescent="0.25">
      <c r="A27" s="35" t="s">
        <v>59</v>
      </c>
      <c r="B27" s="40">
        <v>28447.851999999999</v>
      </c>
      <c r="C27" s="40">
        <v>38000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>
        <v>66447.851999999999</v>
      </c>
      <c r="Q27" s="34"/>
      <c r="R27" s="34"/>
      <c r="S27" s="34"/>
      <c r="T27" s="34"/>
    </row>
    <row r="28" spans="1:20" ht="150" x14ac:dyDescent="0.25">
      <c r="A28" s="35" t="s">
        <v>60</v>
      </c>
      <c r="B28" s="40">
        <v>702.11800000000005</v>
      </c>
      <c r="C28" s="40">
        <v>332.983</v>
      </c>
      <c r="D28" s="40">
        <v>166.5</v>
      </c>
      <c r="E28" s="40"/>
      <c r="F28" s="40"/>
      <c r="G28" s="40"/>
      <c r="H28" s="40"/>
      <c r="I28" s="40"/>
      <c r="J28" s="40">
        <v>189.65</v>
      </c>
      <c r="K28" s="40"/>
      <c r="L28" s="40"/>
      <c r="M28" s="40"/>
      <c r="N28" s="40"/>
      <c r="O28" s="40"/>
      <c r="P28" s="41">
        <v>1391.251</v>
      </c>
      <c r="Q28" s="34"/>
      <c r="R28" s="34"/>
      <c r="S28" s="34"/>
      <c r="T28" s="34"/>
    </row>
    <row r="29" spans="1:20" ht="120" x14ac:dyDescent="0.25">
      <c r="A29" s="35" t="s">
        <v>61</v>
      </c>
      <c r="B29" s="40">
        <v>5686.0990000000002</v>
      </c>
      <c r="C29" s="40">
        <v>1002.45454</v>
      </c>
      <c r="D29" s="40"/>
      <c r="E29" s="40">
        <v>200</v>
      </c>
      <c r="F29" s="40">
        <v>267.75</v>
      </c>
      <c r="G29" s="40">
        <v>174.5</v>
      </c>
      <c r="H29" s="40"/>
      <c r="I29" s="40"/>
      <c r="J29" s="40"/>
      <c r="K29" s="40">
        <v>300</v>
      </c>
      <c r="L29" s="40"/>
      <c r="M29" s="40">
        <v>200</v>
      </c>
      <c r="N29" s="40">
        <v>106.5</v>
      </c>
      <c r="O29" s="40">
        <v>140</v>
      </c>
      <c r="P29" s="41">
        <v>8077.3035399999999</v>
      </c>
      <c r="Q29" s="34"/>
      <c r="R29" s="34"/>
      <c r="S29" s="34"/>
      <c r="T29" s="34"/>
    </row>
    <row r="30" spans="1:20" ht="285" x14ac:dyDescent="0.25">
      <c r="A30" s="35" t="s">
        <v>62</v>
      </c>
      <c r="B30" s="40"/>
      <c r="C30" s="40">
        <v>148.42024000000001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>
        <v>148.42024000000001</v>
      </c>
      <c r="Q30" s="34"/>
      <c r="R30" s="34"/>
      <c r="S30" s="34"/>
      <c r="T30" s="34"/>
    </row>
    <row r="31" spans="1:20" ht="60" x14ac:dyDescent="0.25">
      <c r="A31" s="35" t="s">
        <v>63</v>
      </c>
      <c r="B31" s="40"/>
      <c r="C31" s="40"/>
      <c r="D31" s="40"/>
      <c r="E31" s="40"/>
      <c r="F31" s="40"/>
      <c r="G31" s="40"/>
      <c r="H31" s="40"/>
      <c r="I31" s="40"/>
      <c r="J31" s="40">
        <v>36810</v>
      </c>
      <c r="K31" s="40"/>
      <c r="L31" s="40"/>
      <c r="M31" s="40"/>
      <c r="N31" s="40"/>
      <c r="O31" s="40"/>
      <c r="P31" s="41">
        <v>36810</v>
      </c>
      <c r="Q31" s="34"/>
      <c r="R31" s="34"/>
      <c r="S31" s="34"/>
      <c r="T31" s="34"/>
    </row>
    <row r="32" spans="1:20" ht="90" x14ac:dyDescent="0.25">
      <c r="A32" s="35" t="s">
        <v>64</v>
      </c>
      <c r="B32" s="40"/>
      <c r="C32" s="40">
        <v>26615.560270000002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>
        <v>26615.560270000002</v>
      </c>
      <c r="Q32" s="34"/>
      <c r="R32" s="34"/>
      <c r="S32" s="34"/>
      <c r="T32" s="34"/>
    </row>
    <row r="33" spans="1:20" ht="180" x14ac:dyDescent="0.25">
      <c r="A33" s="35" t="s">
        <v>65</v>
      </c>
      <c r="B33" s="40">
        <v>24525.088390000001</v>
      </c>
      <c r="C33" s="40">
        <v>7371.8182200000001</v>
      </c>
      <c r="D33" s="40">
        <v>2231</v>
      </c>
      <c r="E33" s="40">
        <v>2033.0149200000001</v>
      </c>
      <c r="F33" s="40">
        <v>639.46213999999998</v>
      </c>
      <c r="G33" s="40"/>
      <c r="H33" s="40">
        <v>984.96</v>
      </c>
      <c r="I33" s="40"/>
      <c r="J33" s="40">
        <v>1812.16254</v>
      </c>
      <c r="K33" s="40">
        <v>570.17136000000005</v>
      </c>
      <c r="L33" s="40">
        <v>1466.10166</v>
      </c>
      <c r="M33" s="40">
        <v>1728.01765</v>
      </c>
      <c r="N33" s="40">
        <v>1818.9076700000001</v>
      </c>
      <c r="O33" s="40">
        <v>889.14651000000003</v>
      </c>
      <c r="P33" s="41">
        <v>46069.851060000001</v>
      </c>
      <c r="Q33" s="34"/>
      <c r="R33" s="34"/>
      <c r="S33" s="34"/>
      <c r="T33" s="34"/>
    </row>
    <row r="34" spans="1:20" ht="60" x14ac:dyDescent="0.25">
      <c r="A34" s="35" t="s">
        <v>66</v>
      </c>
      <c r="B34" s="40"/>
      <c r="C34" s="40"/>
      <c r="D34" s="40">
        <v>107.45334</v>
      </c>
      <c r="E34" s="40">
        <v>83.101759999999999</v>
      </c>
      <c r="F34" s="40">
        <v>35.103540000000002</v>
      </c>
      <c r="G34" s="40">
        <v>5.4212600000000002</v>
      </c>
      <c r="H34" s="40">
        <v>43.256520000000002</v>
      </c>
      <c r="I34" s="40">
        <v>10.48333</v>
      </c>
      <c r="J34" s="40">
        <v>28.39038</v>
      </c>
      <c r="K34" s="40">
        <v>29.10765</v>
      </c>
      <c r="L34" s="40">
        <v>54.080849999999998</v>
      </c>
      <c r="M34" s="40">
        <v>24.743279999999999</v>
      </c>
      <c r="N34" s="40">
        <v>67.680989999999994</v>
      </c>
      <c r="O34" s="40"/>
      <c r="P34" s="41">
        <v>488.8229</v>
      </c>
      <c r="Q34" s="34"/>
      <c r="R34" s="34"/>
      <c r="S34" s="34"/>
      <c r="T34" s="34"/>
    </row>
    <row r="35" spans="1:20" ht="75" x14ac:dyDescent="0.25">
      <c r="A35" s="35" t="s">
        <v>67</v>
      </c>
      <c r="B35" s="40">
        <v>20909.891220000001</v>
      </c>
      <c r="C35" s="40">
        <v>11610.064319999999</v>
      </c>
      <c r="D35" s="40">
        <v>1720</v>
      </c>
      <c r="E35" s="40">
        <v>726.40174000000002</v>
      </c>
      <c r="F35" s="40">
        <v>145.5574</v>
      </c>
      <c r="G35" s="40"/>
      <c r="H35" s="40">
        <v>660.6</v>
      </c>
      <c r="I35" s="40"/>
      <c r="J35" s="40">
        <v>3866.8059499999999</v>
      </c>
      <c r="K35" s="40">
        <v>275.57979999999998</v>
      </c>
      <c r="L35" s="40">
        <v>275.24849999999998</v>
      </c>
      <c r="M35" s="40">
        <v>485.54559999999998</v>
      </c>
      <c r="N35" s="40"/>
      <c r="O35" s="40">
        <v>21.33126</v>
      </c>
      <c r="P35" s="41">
        <v>40697.02579</v>
      </c>
      <c r="Q35" s="34"/>
      <c r="R35" s="34"/>
      <c r="S35" s="34"/>
      <c r="T35" s="34"/>
    </row>
    <row r="36" spans="1:20" ht="60" x14ac:dyDescent="0.25">
      <c r="A36" s="35" t="s">
        <v>68</v>
      </c>
      <c r="B36" s="40">
        <v>1983.62</v>
      </c>
      <c r="C36" s="40">
        <v>132.46700000000001</v>
      </c>
      <c r="D36" s="40">
        <v>580.10400000000004</v>
      </c>
      <c r="E36" s="40">
        <v>436.28899999999999</v>
      </c>
      <c r="F36" s="40">
        <v>117.86199999999999</v>
      </c>
      <c r="G36" s="40">
        <v>28.763000000000002</v>
      </c>
      <c r="H36" s="40"/>
      <c r="I36" s="40"/>
      <c r="J36" s="40"/>
      <c r="K36" s="40">
        <v>717.56899999999996</v>
      </c>
      <c r="L36" s="40">
        <v>27.492999999999999</v>
      </c>
      <c r="M36" s="40">
        <v>57.526000000000003</v>
      </c>
      <c r="N36" s="40">
        <v>86.289000000000001</v>
      </c>
      <c r="O36" s="40"/>
      <c r="P36" s="41">
        <v>4167.982</v>
      </c>
      <c r="Q36" s="34"/>
      <c r="R36" s="34"/>
      <c r="S36" s="34"/>
      <c r="T36" s="34"/>
    </row>
    <row r="37" spans="1:20" x14ac:dyDescent="0.25">
      <c r="A37" s="32" t="s">
        <v>69</v>
      </c>
      <c r="B37" s="41">
        <v>774328.45658999996</v>
      </c>
      <c r="C37" s="41">
        <v>394986.43484</v>
      </c>
      <c r="D37" s="41">
        <v>139355.68234</v>
      </c>
      <c r="E37" s="41">
        <v>91998.195259999993</v>
      </c>
      <c r="F37" s="41">
        <v>17289.626420000001</v>
      </c>
      <c r="G37" s="41">
        <v>89065.807990000001</v>
      </c>
      <c r="H37" s="41">
        <v>83093.972089999996</v>
      </c>
      <c r="I37" s="41">
        <v>22738.483329999999</v>
      </c>
      <c r="J37" s="41">
        <v>150610.42486999999</v>
      </c>
      <c r="K37" s="41">
        <v>41879.994809999997</v>
      </c>
      <c r="L37" s="41">
        <v>144423.81883999999</v>
      </c>
      <c r="M37" s="41">
        <v>46567.793850000002</v>
      </c>
      <c r="N37" s="41">
        <v>79978.718599999993</v>
      </c>
      <c r="O37" s="41">
        <v>105025.06486</v>
      </c>
      <c r="P37" s="41">
        <v>2181342.4746900001</v>
      </c>
      <c r="Q37" s="33"/>
      <c r="R37" s="33"/>
      <c r="S37" s="33"/>
      <c r="T37" s="33"/>
    </row>
  </sheetData>
  <pageMargins left="0.23622047244094491" right="0.17" top="0.45" bottom="0.32" header="0.25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2023-03-24T03:37:43Z</dcterms:modified>
</cp:coreProperties>
</file>