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Учреждения!$51:$52</definedName>
    <definedName name="_xlnm.Print_Area" localSheetId="1">'Муниципальные районы'!$A$1:$P$30</definedName>
    <definedName name="_xlnm.Print_Area" localSheetId="0">Учреждения!$A$1:$E$85</definedName>
  </definedNames>
  <calcPr calcId="152511"/>
</workbook>
</file>

<file path=xl/calcChain.xml><?xml version="1.0" encoding="utf-8"?>
<calcChain xmlns="http://schemas.openxmlformats.org/spreadsheetml/2006/main">
  <c r="E10" i="1" l="1"/>
  <c r="B29" i="2" l="1"/>
  <c r="E47" i="1" s="1"/>
  <c r="A2" i="2" l="1"/>
  <c r="B2" i="2" s="1"/>
  <c r="C2" i="2" s="1"/>
  <c r="A3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<sst xmlns="http://schemas.openxmlformats.org/spreadsheetml/2006/main" count="130" uniqueCount="129">
  <si>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</si>
  <si>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</si>
  <si>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</si>
  <si>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</si>
  <si>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</si>
  <si>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</si>
  <si>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</si>
  <si>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</si>
  <si>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</si>
  <si>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</si>
  <si>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</si>
  <si>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</si>
  <si>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</si>
  <si>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</si>
  <si>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</si>
  <si>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</si>
  <si>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</si>
  <si>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</si>
  <si>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</si>
  <si>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</si>
  <si>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</si>
  <si>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</si>
  <si>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</si>
  <si>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</si>
  <si>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</si>
  <si>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</si>
  <si>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</si>
  <si>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</si>
  <si>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</si>
  <si>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</si>
  <si>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</si>
  <si>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</si>
  <si>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</si>
  <si>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</si>
  <si>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</si>
  <si>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</si>
  <si>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</si>
  <si>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</si>
  <si>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</si>
  <si>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</si>
  <si>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</si>
  <si>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</si>
  <si>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</si>
  <si>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</si>
  <si>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</si>
  <si>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</si>
  <si>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</si>
  <si>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</si>
  <si>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</si>
  <si>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</si>
  <si>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</si>
  <si>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</si>
  <si>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</si>
  <si>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21.05.2023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</si>
  <si>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</si>
  <si>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</si>
  <si>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</si>
  <si>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</si>
  <si>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</si>
  <si>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</si>
  <si>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</si>
  <si>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</si>
  <si>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</si>
  <si>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</si>
  <si>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</si>
  <si>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</si>
  <si>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</si>
  <si>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</si>
  <si>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</si>
  <si>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</si>
  <si>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</si>
  <si>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</si>
  <si>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</si>
  <si>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</si>
  <si>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</si>
  <si>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</si>
  <si>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</si>
  <si>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</si>
  <si>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</si>
  <si>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</si>
  <si>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</si>
  <si>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</si>
  <si>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</si>
  <si>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</si>
  <si>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</si>
  <si>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</si>
  <si>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</si>
  <si>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15.05.2023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</si>
  <si>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</si>
  <si>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</si>
  <si>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</si>
  <si>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</si>
  <si>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</si>
  <si>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</si>
  <si>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</si>
  <si>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</si>
  <si>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</si>
  <si>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</si>
  <si>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</si>
  <si>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</si>
  <si>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</si>
  <si>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</si>
  <si>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</si>
  <si>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</si>
  <si>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</si>
  <si>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</si>
  <si>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</si>
  <si>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</si>
  <si>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</si>
  <si>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</si>
  <si>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</si>
  <si>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</si>
  <si>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</si>
  <si>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</si>
  <si>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</si>
  <si>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</si>
  <si>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</si>
  <si>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</si>
  <si>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</si>
  <si>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</si>
  <si>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</si>
  <si>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</si>
  <si>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</si>
  <si>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</si>
  <si>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</si>
  <si>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Получение бюджетного кредита на пополнение остатка средств на едином  счете  бюджета  в  целях  опережающего  финансирования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</si>
  <si>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</si>
  <si>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</si>
  <si>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21.05.2023)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</si>
</sst>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E47" sqref="E4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5" width="14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87</v>
      </c>
      <c r="G1" s="38" t="str">
        <f>TEXT(F1,"[$-FC19]ДД ММММ")</f>
        <v>15 мая</v>
      </c>
      <c r="H1" s="38" t="str">
        <f>TEXT(F1,"[$-FC19]ДД.ММ.ГГГ \г")</f>
        <v>15.05.2023 г</v>
      </c>
    </row>
    <row r="2" spans="1:9" ht="15.75" x14ac:dyDescent="0.25">
      <c r="A2" s="46" t="str">
        <f>CONCATENATE("с ",G1," по ",G2,"ода")</f>
        <v>с 15 мая по 21 мая 2023 года</v>
      </c>
      <c r="B2" s="46"/>
      <c r="C2" s="46"/>
      <c r="D2" s="46"/>
      <c r="E2" s="46"/>
      <c r="F2" s="37" t="s">
        <v>53</v>
      </c>
      <c r="G2" s="38" t="str">
        <f>TEXT(F2,"[$-FC19]ДД ММММ ГГГ \г")</f>
        <v>21 мая 2023 г</v>
      </c>
      <c r="H2" s="38" t="str">
        <f>TEXT(F2,"[$-FC19]ДД.ММ.ГГГ \г")</f>
        <v>21.05.2023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15.05.2023 г.</v>
      </c>
      <c r="B5" s="48"/>
      <c r="C5" s="48"/>
      <c r="D5" s="49"/>
      <c r="E5" s="8">
        <v>14315041.6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ht="15" customHeight="1" x14ac:dyDescent="0.25">
      <c r="A8" s="61" t="s">
        <v>124</v>
      </c>
      <c r="B8" s="62"/>
      <c r="C8" s="62"/>
      <c r="D8" s="63"/>
      <c r="E8" s="9">
        <v>1123833.8</v>
      </c>
    </row>
    <row r="9" spans="1:9" ht="27.75" customHeight="1" x14ac:dyDescent="0.25">
      <c r="A9" s="61" t="s">
        <v>125</v>
      </c>
      <c r="B9" s="62"/>
      <c r="C9" s="62"/>
      <c r="D9" s="63"/>
      <c r="E9" s="9">
        <v>319745.3</v>
      </c>
    </row>
    <row r="10" spans="1:9" x14ac:dyDescent="0.25">
      <c r="A10" s="58" t="s">
        <v>3</v>
      </c>
      <c r="B10" s="57"/>
      <c r="C10" s="57"/>
      <c r="D10" s="57"/>
      <c r="E10" s="14">
        <f>SUM(E11:E46)</f>
        <v>393398.60000000009</v>
      </c>
    </row>
    <row r="11" spans="1:9" ht="30.75" customHeight="1" x14ac:dyDescent="0.25">
      <c r="A11" s="59" t="s">
        <v>88</v>
      </c>
      <c r="B11" s="59"/>
      <c r="C11" s="59"/>
      <c r="D11" s="59"/>
      <c r="E11" s="60">
        <v>60125.3</v>
      </c>
    </row>
    <row r="12" spans="1:9" ht="18.75" customHeight="1" x14ac:dyDescent="0.25">
      <c r="A12" s="59" t="s">
        <v>89</v>
      </c>
      <c r="B12" s="59"/>
      <c r="C12" s="59"/>
      <c r="D12" s="59"/>
      <c r="E12" s="60">
        <v>278.8</v>
      </c>
    </row>
    <row r="13" spans="1:9" ht="43.5" customHeight="1" x14ac:dyDescent="0.25">
      <c r="A13" s="59" t="s">
        <v>90</v>
      </c>
      <c r="B13" s="59"/>
      <c r="C13" s="59"/>
      <c r="D13" s="59"/>
      <c r="E13" s="60">
        <v>3553</v>
      </c>
    </row>
    <row r="14" spans="1:9" ht="30.75" customHeight="1" x14ac:dyDescent="0.25">
      <c r="A14" s="59" t="s">
        <v>91</v>
      </c>
      <c r="B14" s="59"/>
      <c r="C14" s="59"/>
      <c r="D14" s="59"/>
      <c r="E14" s="60">
        <v>734.2</v>
      </c>
    </row>
    <row r="15" spans="1:9" ht="30.75" customHeight="1" x14ac:dyDescent="0.25">
      <c r="A15" s="59" t="s">
        <v>92</v>
      </c>
      <c r="B15" s="59"/>
      <c r="C15" s="59"/>
      <c r="D15" s="59"/>
      <c r="E15" s="60">
        <v>604.70000000000005</v>
      </c>
    </row>
    <row r="16" spans="1:9" ht="39" customHeight="1" x14ac:dyDescent="0.25">
      <c r="A16" s="59" t="s">
        <v>93</v>
      </c>
      <c r="B16" s="59"/>
      <c r="C16" s="59"/>
      <c r="D16" s="59"/>
      <c r="E16" s="60">
        <v>43.2</v>
      </c>
    </row>
    <row r="17" spans="1:5" ht="39.75" customHeight="1" x14ac:dyDescent="0.25">
      <c r="A17" s="59" t="s">
        <v>94</v>
      </c>
      <c r="B17" s="59"/>
      <c r="C17" s="59"/>
      <c r="D17" s="59"/>
      <c r="E17" s="60">
        <v>950</v>
      </c>
    </row>
    <row r="18" spans="1:5" ht="17.25" customHeight="1" x14ac:dyDescent="0.25">
      <c r="A18" s="59" t="s">
        <v>95</v>
      </c>
      <c r="B18" s="59"/>
      <c r="C18" s="59"/>
      <c r="D18" s="59"/>
      <c r="E18" s="60">
        <v>3771.7</v>
      </c>
    </row>
    <row r="19" spans="1:5" ht="44.25" customHeight="1" x14ac:dyDescent="0.25">
      <c r="A19" s="59" t="s">
        <v>96</v>
      </c>
      <c r="B19" s="59"/>
      <c r="C19" s="59"/>
      <c r="D19" s="59"/>
      <c r="E19" s="60">
        <v>20748</v>
      </c>
    </row>
    <row r="20" spans="1:5" ht="41.25" customHeight="1" x14ac:dyDescent="0.25">
      <c r="A20" s="59" t="s">
        <v>97</v>
      </c>
      <c r="B20" s="59"/>
      <c r="C20" s="59"/>
      <c r="D20" s="59"/>
      <c r="E20" s="60">
        <v>12</v>
      </c>
    </row>
    <row r="21" spans="1:5" ht="19.5" customHeight="1" x14ac:dyDescent="0.25">
      <c r="A21" s="59" t="s">
        <v>98</v>
      </c>
      <c r="B21" s="59"/>
      <c r="C21" s="59"/>
      <c r="D21" s="59"/>
      <c r="E21" s="60">
        <v>1.4</v>
      </c>
    </row>
    <row r="22" spans="1:5" ht="17.25" customHeight="1" x14ac:dyDescent="0.25">
      <c r="A22" s="59" t="s">
        <v>99</v>
      </c>
      <c r="B22" s="59"/>
      <c r="C22" s="59"/>
      <c r="D22" s="59"/>
      <c r="E22" s="60">
        <v>3567.1</v>
      </c>
    </row>
    <row r="23" spans="1:5" ht="21.75" customHeight="1" x14ac:dyDescent="0.25">
      <c r="A23" s="59" t="s">
        <v>100</v>
      </c>
      <c r="B23" s="59"/>
      <c r="C23" s="59"/>
      <c r="D23" s="59"/>
      <c r="E23" s="60">
        <v>575.29999999999995</v>
      </c>
    </row>
    <row r="24" spans="1:5" ht="30.75" customHeight="1" x14ac:dyDescent="0.25">
      <c r="A24" s="59" t="s">
        <v>101</v>
      </c>
      <c r="B24" s="59"/>
      <c r="C24" s="59"/>
      <c r="D24" s="59"/>
      <c r="E24" s="60">
        <v>22720.2</v>
      </c>
    </row>
    <row r="25" spans="1:5" ht="30.75" customHeight="1" x14ac:dyDescent="0.25">
      <c r="A25" s="59" t="s">
        <v>102</v>
      </c>
      <c r="B25" s="59"/>
      <c r="C25" s="59"/>
      <c r="D25" s="59"/>
      <c r="E25" s="60">
        <v>3022.7</v>
      </c>
    </row>
    <row r="26" spans="1:5" ht="21" customHeight="1" x14ac:dyDescent="0.25">
      <c r="A26" s="59" t="s">
        <v>103</v>
      </c>
      <c r="B26" s="59"/>
      <c r="C26" s="59"/>
      <c r="D26" s="59"/>
      <c r="E26" s="60">
        <v>91.3</v>
      </c>
    </row>
    <row r="27" spans="1:5" ht="40.5" customHeight="1" x14ac:dyDescent="0.25">
      <c r="A27" s="59" t="s">
        <v>104</v>
      </c>
      <c r="B27" s="59"/>
      <c r="C27" s="59"/>
      <c r="D27" s="59"/>
      <c r="E27" s="60">
        <v>17.100000000000001</v>
      </c>
    </row>
    <row r="28" spans="1:5" ht="30.75" customHeight="1" x14ac:dyDescent="0.25">
      <c r="A28" s="59" t="s">
        <v>105</v>
      </c>
      <c r="B28" s="59"/>
      <c r="C28" s="59"/>
      <c r="D28" s="59"/>
      <c r="E28" s="60">
        <v>4791.1000000000004</v>
      </c>
    </row>
    <row r="29" spans="1:5" ht="30.75" customHeight="1" x14ac:dyDescent="0.25">
      <c r="A29" s="59" t="s">
        <v>106</v>
      </c>
      <c r="B29" s="59"/>
      <c r="C29" s="59"/>
      <c r="D29" s="59"/>
      <c r="E29" s="60">
        <v>1436.4</v>
      </c>
    </row>
    <row r="30" spans="1:5" ht="30.75" customHeight="1" x14ac:dyDescent="0.25">
      <c r="A30" s="59" t="s">
        <v>107</v>
      </c>
      <c r="B30" s="59"/>
      <c r="C30" s="59"/>
      <c r="D30" s="59"/>
      <c r="E30" s="60">
        <v>32</v>
      </c>
    </row>
    <row r="31" spans="1:5" ht="30.75" customHeight="1" x14ac:dyDescent="0.25">
      <c r="A31" s="59" t="s">
        <v>108</v>
      </c>
      <c r="B31" s="59"/>
      <c r="C31" s="59"/>
      <c r="D31" s="59"/>
      <c r="E31" s="60">
        <v>267.60000000000002</v>
      </c>
    </row>
    <row r="32" spans="1:5" ht="30.75" customHeight="1" x14ac:dyDescent="0.25">
      <c r="A32" s="59" t="s">
        <v>109</v>
      </c>
      <c r="B32" s="59"/>
      <c r="C32" s="59"/>
      <c r="D32" s="59"/>
      <c r="E32" s="60">
        <v>19884.7</v>
      </c>
    </row>
    <row r="33" spans="1:5" ht="30.75" customHeight="1" x14ac:dyDescent="0.25">
      <c r="A33" s="59" t="s">
        <v>110</v>
      </c>
      <c r="B33" s="59"/>
      <c r="C33" s="59"/>
      <c r="D33" s="59"/>
      <c r="E33" s="60">
        <v>591.6</v>
      </c>
    </row>
    <row r="34" spans="1:5" ht="21" customHeight="1" x14ac:dyDescent="0.25">
      <c r="A34" s="59" t="s">
        <v>111</v>
      </c>
      <c r="B34" s="59"/>
      <c r="C34" s="59"/>
      <c r="D34" s="59"/>
      <c r="E34" s="60">
        <v>1103.2</v>
      </c>
    </row>
    <row r="35" spans="1:5" ht="39.75" customHeight="1" x14ac:dyDescent="0.25">
      <c r="A35" s="59" t="s">
        <v>112</v>
      </c>
      <c r="B35" s="59"/>
      <c r="C35" s="59"/>
      <c r="D35" s="59"/>
      <c r="E35" s="60">
        <v>3118</v>
      </c>
    </row>
    <row r="36" spans="1:5" ht="21.75" customHeight="1" x14ac:dyDescent="0.25">
      <c r="A36" s="59" t="s">
        <v>113</v>
      </c>
      <c r="B36" s="59"/>
      <c r="C36" s="59"/>
      <c r="D36" s="59"/>
      <c r="E36" s="60">
        <v>116590</v>
      </c>
    </row>
    <row r="37" spans="1:5" ht="43.5" customHeight="1" x14ac:dyDescent="0.25">
      <c r="A37" s="59" t="s">
        <v>114</v>
      </c>
      <c r="B37" s="59"/>
      <c r="C37" s="59"/>
      <c r="D37" s="59"/>
      <c r="E37" s="60">
        <v>19868.3</v>
      </c>
    </row>
    <row r="38" spans="1:5" ht="20.25" customHeight="1" x14ac:dyDescent="0.25">
      <c r="A38" s="59" t="s">
        <v>115</v>
      </c>
      <c r="B38" s="59"/>
      <c r="C38" s="59"/>
      <c r="D38" s="59"/>
      <c r="E38" s="60">
        <v>866.2</v>
      </c>
    </row>
    <row r="39" spans="1:5" ht="19.5" customHeight="1" x14ac:dyDescent="0.25">
      <c r="A39" s="59" t="s">
        <v>116</v>
      </c>
      <c r="B39" s="59"/>
      <c r="C39" s="59"/>
      <c r="D39" s="59"/>
      <c r="E39" s="60">
        <v>1341.8</v>
      </c>
    </row>
    <row r="40" spans="1:5" ht="83.25" customHeight="1" x14ac:dyDescent="0.25">
      <c r="A40" s="59" t="s">
        <v>117</v>
      </c>
      <c r="B40" s="59"/>
      <c r="C40" s="59"/>
      <c r="D40" s="59"/>
      <c r="E40" s="60">
        <v>303.7</v>
      </c>
    </row>
    <row r="41" spans="1:5" ht="30.75" customHeight="1" x14ac:dyDescent="0.25">
      <c r="A41" s="59" t="s">
        <v>118</v>
      </c>
      <c r="B41" s="59"/>
      <c r="C41" s="59"/>
      <c r="D41" s="59"/>
      <c r="E41" s="60">
        <v>2123.9</v>
      </c>
    </row>
    <row r="42" spans="1:5" ht="30.75" customHeight="1" x14ac:dyDescent="0.25">
      <c r="A42" s="59" t="s">
        <v>119</v>
      </c>
      <c r="B42" s="59"/>
      <c r="C42" s="59"/>
      <c r="D42" s="59"/>
      <c r="E42" s="60">
        <v>8948.9</v>
      </c>
    </row>
    <row r="43" spans="1:5" ht="59.25" customHeight="1" x14ac:dyDescent="0.25">
      <c r="A43" s="59" t="s">
        <v>120</v>
      </c>
      <c r="B43" s="59"/>
      <c r="C43" s="59"/>
      <c r="D43" s="59"/>
      <c r="E43" s="60">
        <v>563.5</v>
      </c>
    </row>
    <row r="44" spans="1:5" ht="30.75" customHeight="1" x14ac:dyDescent="0.25">
      <c r="A44" s="59" t="s">
        <v>121</v>
      </c>
      <c r="B44" s="59"/>
      <c r="C44" s="59"/>
      <c r="D44" s="59"/>
      <c r="E44" s="60">
        <v>19369.7</v>
      </c>
    </row>
    <row r="45" spans="1:5" ht="48.75" customHeight="1" x14ac:dyDescent="0.25">
      <c r="A45" s="59" t="s">
        <v>122</v>
      </c>
      <c r="B45" s="59"/>
      <c r="C45" s="59"/>
      <c r="D45" s="59"/>
      <c r="E45" s="60">
        <v>64950</v>
      </c>
    </row>
    <row r="46" spans="1:5" ht="16.5" customHeight="1" x14ac:dyDescent="0.25">
      <c r="A46" s="59" t="s">
        <v>123</v>
      </c>
      <c r="B46" s="59"/>
      <c r="C46" s="59"/>
      <c r="D46" s="59"/>
      <c r="E46" s="60">
        <v>6432</v>
      </c>
    </row>
    <row r="47" spans="1:5" x14ac:dyDescent="0.25">
      <c r="A47" s="50" t="s">
        <v>126</v>
      </c>
      <c r="B47" s="51"/>
      <c r="C47" s="51"/>
      <c r="D47" s="51"/>
      <c r="E47" s="14">
        <f>'Муниципальные районы'!B30-Учреждения!E5+'Муниципальные районы'!B29</f>
        <v>-3893767.7653399999</v>
      </c>
    </row>
    <row r="48" spans="1:5" x14ac:dyDescent="0.25">
      <c r="A48" s="64" t="s">
        <v>127</v>
      </c>
      <c r="B48" s="65"/>
      <c r="C48" s="65"/>
      <c r="D48" s="65"/>
      <c r="E48" s="14"/>
    </row>
    <row r="49" spans="1:6" ht="89.25" customHeight="1" x14ac:dyDescent="0.25">
      <c r="A49" s="66" t="s">
        <v>128</v>
      </c>
      <c r="B49" s="67"/>
      <c r="C49" s="67"/>
      <c r="D49" s="67"/>
      <c r="E49" s="13">
        <v>11067734</v>
      </c>
    </row>
    <row r="50" spans="1:6" x14ac:dyDescent="0.25">
      <c r="A50" s="15"/>
      <c r="B50" s="16"/>
      <c r="C50" s="16"/>
      <c r="D50" s="6"/>
      <c r="E50" s="17"/>
    </row>
    <row r="51" spans="1:6" x14ac:dyDescent="0.25">
      <c r="A51" s="52" t="s">
        <v>12</v>
      </c>
      <c r="B51" s="54" t="s">
        <v>4</v>
      </c>
      <c r="C51" s="55" t="s">
        <v>5</v>
      </c>
      <c r="D51" s="55"/>
      <c r="E51" s="55"/>
    </row>
    <row r="52" spans="1:6" ht="90" x14ac:dyDescent="0.25">
      <c r="A52" s="53"/>
      <c r="B52" s="54"/>
      <c r="C52" s="18" t="s">
        <v>6</v>
      </c>
      <c r="D52" s="18" t="s">
        <v>7</v>
      </c>
      <c r="E52" s="18" t="s">
        <v>8</v>
      </c>
    </row>
    <row r="53" spans="1:6" x14ac:dyDescent="0.25">
      <c r="A53" s="19" t="s">
        <v>54</v>
      </c>
      <c r="B53" s="42">
        <v>7412.92436</v>
      </c>
      <c r="C53" s="42">
        <v>6737.6077699999996</v>
      </c>
      <c r="D53" s="42"/>
      <c r="E53" s="42"/>
      <c r="F53" s="41"/>
    </row>
    <row r="54" spans="1:6" x14ac:dyDescent="0.25">
      <c r="A54" s="19" t="s">
        <v>55</v>
      </c>
      <c r="B54" s="42">
        <v>4250</v>
      </c>
      <c r="C54" s="42">
        <v>4000</v>
      </c>
      <c r="D54" s="42"/>
      <c r="E54" s="42"/>
      <c r="F54" s="41"/>
    </row>
    <row r="55" spans="1:6" x14ac:dyDescent="0.25">
      <c r="A55" s="19" t="s">
        <v>56</v>
      </c>
      <c r="B55" s="42">
        <v>5970</v>
      </c>
      <c r="C55" s="42">
        <v>5000</v>
      </c>
      <c r="D55" s="42">
        <v>470</v>
      </c>
      <c r="E55" s="42"/>
      <c r="F55" s="41"/>
    </row>
    <row r="56" spans="1:6" x14ac:dyDescent="0.25">
      <c r="A56" s="19" t="s">
        <v>57</v>
      </c>
      <c r="B56" s="42">
        <v>21281.5507</v>
      </c>
      <c r="C56" s="42">
        <v>5459.5941999999995</v>
      </c>
      <c r="D56" s="42">
        <v>2.0724999999999998</v>
      </c>
      <c r="E56" s="42"/>
      <c r="F56" s="41"/>
    </row>
    <row r="57" spans="1:6" ht="30" x14ac:dyDescent="0.25">
      <c r="A57" s="19" t="s">
        <v>58</v>
      </c>
      <c r="B57" s="42">
        <v>7443.8248899999999</v>
      </c>
      <c r="C57" s="42">
        <v>2087.3464800000002</v>
      </c>
      <c r="D57" s="42">
        <v>600.01700000000005</v>
      </c>
      <c r="E57" s="42"/>
      <c r="F57" s="41"/>
    </row>
    <row r="58" spans="1:6" x14ac:dyDescent="0.25">
      <c r="A58" s="19" t="s">
        <v>59</v>
      </c>
      <c r="B58" s="42">
        <v>568.60442999999998</v>
      </c>
      <c r="C58" s="42"/>
      <c r="D58" s="42"/>
      <c r="E58" s="42"/>
      <c r="F58" s="41"/>
    </row>
    <row r="59" spans="1:6" x14ac:dyDescent="0.25">
      <c r="A59" s="19" t="s">
        <v>60</v>
      </c>
      <c r="B59" s="42">
        <v>770.25</v>
      </c>
      <c r="C59" s="42"/>
      <c r="D59" s="42">
        <v>700</v>
      </c>
      <c r="E59" s="42"/>
      <c r="F59" s="41"/>
    </row>
    <row r="60" spans="1:6" ht="30" x14ac:dyDescent="0.25">
      <c r="A60" s="19" t="s">
        <v>61</v>
      </c>
      <c r="B60" s="42">
        <v>660806.88899999997</v>
      </c>
      <c r="C60" s="42"/>
      <c r="D60" s="42"/>
      <c r="E60" s="42"/>
      <c r="F60" s="41"/>
    </row>
    <row r="61" spans="1:6" x14ac:dyDescent="0.25">
      <c r="A61" s="19" t="s">
        <v>62</v>
      </c>
      <c r="B61" s="42">
        <v>16.341999999999999</v>
      </c>
      <c r="C61" s="42"/>
      <c r="D61" s="42"/>
      <c r="E61" s="42"/>
      <c r="F61" s="41"/>
    </row>
    <row r="62" spans="1:6" x14ac:dyDescent="0.25">
      <c r="A62" s="19" t="s">
        <v>63</v>
      </c>
      <c r="B62" s="42">
        <v>21811.131079999999</v>
      </c>
      <c r="C62" s="42">
        <v>2400</v>
      </c>
      <c r="D62" s="42">
        <v>1300</v>
      </c>
      <c r="E62" s="42">
        <v>3617.3339999999998</v>
      </c>
      <c r="F62" s="41"/>
    </row>
    <row r="63" spans="1:6" x14ac:dyDescent="0.25">
      <c r="A63" s="19" t="s">
        <v>64</v>
      </c>
      <c r="B63" s="42">
        <v>28057.065999999999</v>
      </c>
      <c r="C63" s="42"/>
      <c r="D63" s="42"/>
      <c r="E63" s="42"/>
      <c r="F63" s="41"/>
    </row>
    <row r="64" spans="1:6" x14ac:dyDescent="0.25">
      <c r="A64" s="19" t="s">
        <v>65</v>
      </c>
      <c r="B64" s="42">
        <v>49325.801899999999</v>
      </c>
      <c r="C64" s="42">
        <v>500</v>
      </c>
      <c r="D64" s="42">
        <v>-300.98342000000002</v>
      </c>
      <c r="E64" s="42">
        <v>24720.902040000001</v>
      </c>
      <c r="F64" s="41"/>
    </row>
    <row r="65" spans="1:6" ht="30" x14ac:dyDescent="0.25">
      <c r="A65" s="19" t="s">
        <v>66</v>
      </c>
      <c r="B65" s="42">
        <v>111063.06436</v>
      </c>
      <c r="C65" s="42"/>
      <c r="D65" s="42"/>
      <c r="E65" s="42">
        <v>49225.078529999999</v>
      </c>
      <c r="F65" s="41"/>
    </row>
    <row r="66" spans="1:6" x14ac:dyDescent="0.25">
      <c r="A66" s="19" t="s">
        <v>67</v>
      </c>
      <c r="B66" s="42">
        <v>15981.301820000001</v>
      </c>
      <c r="C66" s="42">
        <v>800</v>
      </c>
      <c r="D66" s="42">
        <v>700</v>
      </c>
      <c r="E66" s="42"/>
      <c r="F66" s="41"/>
    </row>
    <row r="67" spans="1:6" x14ac:dyDescent="0.25">
      <c r="A67" s="19" t="s">
        <v>68</v>
      </c>
      <c r="B67" s="42">
        <v>38840.300719999999</v>
      </c>
      <c r="C67" s="42">
        <v>28000</v>
      </c>
      <c r="D67" s="42"/>
      <c r="E67" s="42"/>
      <c r="F67" s="41"/>
    </row>
    <row r="68" spans="1:6" x14ac:dyDescent="0.25">
      <c r="A68" s="19" t="s">
        <v>69</v>
      </c>
      <c r="B68" s="42">
        <v>4206.9643500000002</v>
      </c>
      <c r="C68" s="42">
        <v>350</v>
      </c>
      <c r="D68" s="42">
        <v>1000</v>
      </c>
      <c r="E68" s="42"/>
      <c r="F68" s="41"/>
    </row>
    <row r="69" spans="1:6" ht="30" x14ac:dyDescent="0.25">
      <c r="A69" s="19" t="s">
        <v>70</v>
      </c>
      <c r="B69" s="42">
        <v>380.85822999999999</v>
      </c>
      <c r="C69" s="42"/>
      <c r="D69" s="42"/>
      <c r="E69" s="42"/>
      <c r="F69" s="41"/>
    </row>
    <row r="70" spans="1:6" x14ac:dyDescent="0.25">
      <c r="A70" s="19" t="s">
        <v>71</v>
      </c>
      <c r="B70" s="42">
        <v>9280.7749500000009</v>
      </c>
      <c r="C70" s="42">
        <v>4564.6165899999996</v>
      </c>
      <c r="D70" s="42">
        <v>1858.9818399999999</v>
      </c>
      <c r="E70" s="42">
        <v>414.15</v>
      </c>
      <c r="F70" s="41"/>
    </row>
    <row r="71" spans="1:6" x14ac:dyDescent="0.25">
      <c r="A71" s="19" t="s">
        <v>72</v>
      </c>
      <c r="B71" s="42">
        <v>5206.3016100000004</v>
      </c>
      <c r="C71" s="42"/>
      <c r="D71" s="42"/>
      <c r="E71" s="42"/>
      <c r="F71" s="41"/>
    </row>
    <row r="72" spans="1:6" x14ac:dyDescent="0.25">
      <c r="A72" s="19" t="s">
        <v>73</v>
      </c>
      <c r="B72" s="42">
        <v>156522.39932</v>
      </c>
      <c r="C72" s="42">
        <v>6500</v>
      </c>
      <c r="D72" s="42">
        <v>1600</v>
      </c>
      <c r="E72" s="42"/>
      <c r="F72" s="41"/>
    </row>
    <row r="73" spans="1:6" ht="30" x14ac:dyDescent="0.25">
      <c r="A73" s="19" t="s">
        <v>74</v>
      </c>
      <c r="B73" s="42">
        <v>15960</v>
      </c>
      <c r="C73" s="42">
        <v>12000</v>
      </c>
      <c r="D73" s="42"/>
      <c r="E73" s="42"/>
      <c r="F73" s="41"/>
    </row>
    <row r="74" spans="1:6" x14ac:dyDescent="0.25">
      <c r="A74" s="19" t="s">
        <v>75</v>
      </c>
      <c r="B74" s="42">
        <v>54.25</v>
      </c>
      <c r="C74" s="42"/>
      <c r="D74" s="42"/>
      <c r="E74" s="42"/>
      <c r="F74" s="41"/>
    </row>
    <row r="75" spans="1:6" x14ac:dyDescent="0.25">
      <c r="A75" s="19" t="s">
        <v>76</v>
      </c>
      <c r="B75" s="42">
        <v>814</v>
      </c>
      <c r="C75" s="42">
        <v>814</v>
      </c>
      <c r="D75" s="42"/>
      <c r="E75" s="42"/>
      <c r="F75" s="41"/>
    </row>
    <row r="76" spans="1:6" x14ac:dyDescent="0.25">
      <c r="A76" s="19" t="s">
        <v>77</v>
      </c>
      <c r="B76" s="42">
        <v>321.39569999999998</v>
      </c>
      <c r="C76" s="42">
        <v>320.94675000000001</v>
      </c>
      <c r="D76" s="42"/>
      <c r="E76" s="42"/>
      <c r="F76" s="41"/>
    </row>
    <row r="77" spans="1:6" x14ac:dyDescent="0.25">
      <c r="A77" s="19" t="s">
        <v>78</v>
      </c>
      <c r="B77" s="42">
        <v>34342.530509999997</v>
      </c>
      <c r="C77" s="42"/>
      <c r="D77" s="42"/>
      <c r="E77" s="42"/>
      <c r="F77" s="41"/>
    </row>
    <row r="78" spans="1:6" ht="30" x14ac:dyDescent="0.25">
      <c r="A78" s="19" t="s">
        <v>79</v>
      </c>
      <c r="B78" s="42">
        <v>114.13</v>
      </c>
      <c r="C78" s="42">
        <v>114.13</v>
      </c>
      <c r="D78" s="42"/>
      <c r="E78" s="42"/>
      <c r="F78" s="41"/>
    </row>
    <row r="79" spans="1:6" x14ac:dyDescent="0.25">
      <c r="A79" s="19" t="s">
        <v>80</v>
      </c>
      <c r="B79" s="42">
        <v>17617.35543</v>
      </c>
      <c r="C79" s="42">
        <v>1250.9060199999999</v>
      </c>
      <c r="D79" s="42"/>
      <c r="E79" s="42"/>
      <c r="F79" s="41"/>
    </row>
    <row r="80" spans="1:6" x14ac:dyDescent="0.25">
      <c r="A80" s="19" t="s">
        <v>81</v>
      </c>
      <c r="B80" s="42">
        <v>122212.43369999999</v>
      </c>
      <c r="C80" s="42">
        <v>6161.4278199999999</v>
      </c>
      <c r="D80" s="42"/>
      <c r="E80" s="42"/>
      <c r="F80" s="41"/>
    </row>
    <row r="81" spans="1:6" x14ac:dyDescent="0.25">
      <c r="A81" s="19" t="s">
        <v>82</v>
      </c>
      <c r="B81" s="42">
        <v>515.4</v>
      </c>
      <c r="C81" s="42">
        <v>511.4</v>
      </c>
      <c r="D81" s="42"/>
      <c r="E81" s="42"/>
      <c r="F81" s="41"/>
    </row>
    <row r="82" spans="1:6" x14ac:dyDescent="0.25">
      <c r="A82" s="19" t="s">
        <v>83</v>
      </c>
      <c r="B82" s="42">
        <v>57.35</v>
      </c>
      <c r="C82" s="42"/>
      <c r="D82" s="42"/>
      <c r="E82" s="42"/>
      <c r="F82" s="41"/>
    </row>
    <row r="83" spans="1:6" ht="30" x14ac:dyDescent="0.25">
      <c r="A83" s="19" t="s">
        <v>84</v>
      </c>
      <c r="B83" s="42">
        <v>116.89628999999999</v>
      </c>
      <c r="C83" s="42"/>
      <c r="D83" s="42"/>
      <c r="E83" s="42"/>
      <c r="F83" s="41"/>
    </row>
    <row r="84" spans="1:6" ht="30" x14ac:dyDescent="0.25">
      <c r="A84" s="19" t="s">
        <v>85</v>
      </c>
      <c r="B84" s="42">
        <v>813.18782999999996</v>
      </c>
      <c r="C84" s="42">
        <v>-500</v>
      </c>
      <c r="D84" s="42"/>
      <c r="E84" s="42"/>
      <c r="F84" s="41"/>
    </row>
    <row r="85" spans="1:6" x14ac:dyDescent="0.25">
      <c r="A85" s="20" t="s">
        <v>86</v>
      </c>
      <c r="B85" s="43">
        <v>1342135.2791800001</v>
      </c>
      <c r="C85" s="43">
        <v>87071.975630000001</v>
      </c>
      <c r="D85" s="43">
        <v>7930.0879199999999</v>
      </c>
      <c r="E85" s="43">
        <v>77977.464569999996</v>
      </c>
      <c r="F85" s="41"/>
    </row>
    <row r="86" spans="1:6" x14ac:dyDescent="0.25">
      <c r="B86" s="41"/>
      <c r="C86" s="41"/>
      <c r="D86" s="41"/>
      <c r="E86" s="41"/>
    </row>
  </sheetData>
  <mergeCells count="49">
    <mergeCell ref="A8:D8"/>
    <mergeCell ref="A48:D48"/>
    <mergeCell ref="A9:D9"/>
    <mergeCell ref="A11:D11"/>
    <mergeCell ref="A12:D12"/>
    <mergeCell ref="A14:D14"/>
    <mergeCell ref="A15:D15"/>
    <mergeCell ref="A16:D16"/>
    <mergeCell ref="A13:D13"/>
    <mergeCell ref="A47:D47"/>
    <mergeCell ref="A42:D42"/>
    <mergeCell ref="A43:D43"/>
    <mergeCell ref="A44:D44"/>
    <mergeCell ref="A45:D45"/>
    <mergeCell ref="A46:D46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49:D49"/>
    <mergeCell ref="A51:A52"/>
    <mergeCell ref="B51:B52"/>
    <mergeCell ref="C51:E51"/>
    <mergeCell ref="A7:D7"/>
    <mergeCell ref="A10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Normal="100" zoomScaleSheetLayoutView="100" workbookViewId="0">
      <selection activeCell="A22" sqref="A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53</v>
      </c>
      <c r="C1" s="29" t="s">
        <v>11</v>
      </c>
    </row>
    <row r="2" spans="1:20" x14ac:dyDescent="0.25">
      <c r="A2" s="30" t="str">
        <f>TEXT(EndData2,"[$-FC19]ДД.ММ.ГГГ")</f>
        <v>21.05.2023</v>
      </c>
      <c r="B2" s="30">
        <f>A2+1</f>
        <v>45068</v>
      </c>
      <c r="C2" s="26" t="str">
        <f>TEXT(B2,"[$-FC19]ДД.ММ.ГГГ")</f>
        <v>22.05.2023</v>
      </c>
      <c r="P2" s="32" t="s">
        <v>10</v>
      </c>
    </row>
    <row r="3" spans="1:20" ht="51.75" customHeight="1" x14ac:dyDescent="0.25">
      <c r="A3" s="23" t="s">
        <v>13</v>
      </c>
      <c r="B3" s="33" t="s">
        <v>14</v>
      </c>
      <c r="C3" s="34" t="s">
        <v>15</v>
      </c>
      <c r="D3" s="34" t="s">
        <v>16</v>
      </c>
      <c r="E3" s="34" t="s">
        <v>17</v>
      </c>
      <c r="F3" s="34" t="s">
        <v>18</v>
      </c>
      <c r="G3" s="34" t="s">
        <v>19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 t="s">
        <v>25</v>
      </c>
      <c r="N3" s="34" t="s">
        <v>26</v>
      </c>
      <c r="O3" s="34" t="s">
        <v>27</v>
      </c>
      <c r="P3" s="35" t="s">
        <v>9</v>
      </c>
    </row>
    <row r="4" spans="1:20" ht="26.25" x14ac:dyDescent="0.25">
      <c r="A4" s="21" t="s">
        <v>29</v>
      </c>
      <c r="B4" s="24"/>
      <c r="C4" s="24"/>
      <c r="D4" s="24">
        <v>6319</v>
      </c>
      <c r="E4" s="24"/>
      <c r="F4" s="24"/>
      <c r="G4" s="24"/>
      <c r="H4" s="24">
        <v>5000</v>
      </c>
      <c r="I4" s="24">
        <v>90.81</v>
      </c>
      <c r="J4" s="24"/>
      <c r="K4" s="24"/>
      <c r="L4" s="24"/>
      <c r="M4" s="24"/>
      <c r="N4" s="24"/>
      <c r="O4" s="24"/>
      <c r="P4" s="44">
        <v>11409.81</v>
      </c>
      <c r="Q4" s="32"/>
      <c r="R4" s="32"/>
      <c r="S4" s="32"/>
      <c r="T4" s="32"/>
    </row>
    <row r="5" spans="1:20" ht="102.75" x14ac:dyDescent="0.25">
      <c r="A5" s="21" t="s">
        <v>30</v>
      </c>
      <c r="B5" s="24">
        <v>350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>
        <v>14.124180000000001</v>
      </c>
      <c r="O5" s="24"/>
      <c r="P5" s="44">
        <v>364.12418000000002</v>
      </c>
      <c r="Q5" s="32"/>
      <c r="R5" s="32"/>
      <c r="S5" s="32"/>
      <c r="T5" s="32"/>
    </row>
    <row r="6" spans="1:20" ht="78" customHeight="1" x14ac:dyDescent="0.25">
      <c r="A6" s="21" t="s">
        <v>31</v>
      </c>
      <c r="B6" s="24">
        <v>225.3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225.3</v>
      </c>
      <c r="Q6" s="32"/>
      <c r="R6" s="32"/>
      <c r="S6" s="32"/>
      <c r="T6" s="32"/>
    </row>
    <row r="7" spans="1:20" ht="64.5" x14ac:dyDescent="0.25">
      <c r="A7" s="21" t="s">
        <v>32</v>
      </c>
      <c r="B7" s="24"/>
      <c r="C7" s="24"/>
      <c r="D7" s="24"/>
      <c r="E7" s="24"/>
      <c r="F7" s="24"/>
      <c r="G7" s="24"/>
      <c r="H7" s="24"/>
      <c r="I7" s="24">
        <v>415</v>
      </c>
      <c r="J7" s="24"/>
      <c r="K7" s="24"/>
      <c r="L7" s="24"/>
      <c r="M7" s="24"/>
      <c r="N7" s="24"/>
      <c r="O7" s="24"/>
      <c r="P7" s="44">
        <v>415</v>
      </c>
      <c r="Q7" s="32"/>
      <c r="R7" s="32"/>
      <c r="S7" s="32"/>
      <c r="T7" s="32"/>
    </row>
    <row r="8" spans="1:20" ht="77.25" x14ac:dyDescent="0.25">
      <c r="A8" s="21" t="s">
        <v>33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v>50</v>
      </c>
      <c r="O8" s="24"/>
      <c r="P8" s="44">
        <v>50</v>
      </c>
      <c r="Q8" s="32"/>
      <c r="R8" s="32"/>
      <c r="S8" s="32"/>
      <c r="T8" s="32"/>
    </row>
    <row r="9" spans="1:20" ht="89.25" customHeight="1" x14ac:dyDescent="0.25">
      <c r="A9" s="21" t="s">
        <v>34</v>
      </c>
      <c r="B9" s="24"/>
      <c r="C9" s="24"/>
      <c r="D9" s="24"/>
      <c r="E9" s="24"/>
      <c r="F9" s="24"/>
      <c r="G9" s="24"/>
      <c r="H9" s="24"/>
      <c r="I9" s="24"/>
      <c r="J9" s="24">
        <v>155.696</v>
      </c>
      <c r="K9" s="24"/>
      <c r="L9" s="24"/>
      <c r="M9" s="24"/>
      <c r="N9" s="24"/>
      <c r="O9" s="24"/>
      <c r="P9" s="44">
        <v>155.696</v>
      </c>
      <c r="Q9" s="32"/>
      <c r="R9" s="32"/>
      <c r="S9" s="32"/>
      <c r="T9" s="32"/>
    </row>
    <row r="10" spans="1:20" ht="298.5" customHeight="1" x14ac:dyDescent="0.25">
      <c r="A10" s="21" t="s">
        <v>35</v>
      </c>
      <c r="B10" s="24"/>
      <c r="C10" s="24"/>
      <c r="D10" s="24"/>
      <c r="E10" s="24"/>
      <c r="F10" s="24"/>
      <c r="G10" s="24"/>
      <c r="H10" s="24"/>
      <c r="I10" s="24"/>
      <c r="J10" s="24">
        <v>54</v>
      </c>
      <c r="K10" s="24"/>
      <c r="L10" s="24"/>
      <c r="M10" s="24"/>
      <c r="N10" s="24"/>
      <c r="O10" s="24"/>
      <c r="P10" s="44">
        <v>54</v>
      </c>
      <c r="Q10" s="32"/>
      <c r="R10" s="32"/>
      <c r="S10" s="32"/>
      <c r="T10" s="32"/>
    </row>
    <row r="11" spans="1:20" ht="153.75" x14ac:dyDescent="0.25">
      <c r="A11" s="21" t="s">
        <v>36</v>
      </c>
      <c r="B11" s="24">
        <v>233605.98775</v>
      </c>
      <c r="C11" s="24">
        <v>263250</v>
      </c>
      <c r="D11" s="24"/>
      <c r="E11" s="24"/>
      <c r="F11" s="24"/>
      <c r="G11" s="24">
        <v>20000</v>
      </c>
      <c r="H11" s="24"/>
      <c r="I11" s="24"/>
      <c r="J11" s="24">
        <v>40589.216</v>
      </c>
      <c r="K11" s="24"/>
      <c r="L11" s="24">
        <v>33033.822</v>
      </c>
      <c r="M11" s="24"/>
      <c r="N11" s="24">
        <v>49503.299910000002</v>
      </c>
      <c r="O11" s="24">
        <v>20000</v>
      </c>
      <c r="P11" s="44">
        <v>659982.32565999997</v>
      </c>
      <c r="Q11" s="32"/>
      <c r="R11" s="32"/>
      <c r="S11" s="32"/>
      <c r="T11" s="32"/>
    </row>
    <row r="12" spans="1:20" ht="90" x14ac:dyDescent="0.25">
      <c r="A12" s="21" t="s">
        <v>37</v>
      </c>
      <c r="B12" s="24"/>
      <c r="C12" s="24"/>
      <c r="D12" s="24"/>
      <c r="E12" s="24"/>
      <c r="F12" s="24"/>
      <c r="G12" s="24">
        <v>446.9</v>
      </c>
      <c r="H12" s="24"/>
      <c r="I12" s="24"/>
      <c r="J12" s="24">
        <v>3000</v>
      </c>
      <c r="K12" s="24"/>
      <c r="L12" s="24">
        <v>300</v>
      </c>
      <c r="M12" s="24"/>
      <c r="N12" s="24"/>
      <c r="O12" s="24"/>
      <c r="P12" s="44">
        <v>3746.9</v>
      </c>
      <c r="Q12" s="32"/>
      <c r="R12" s="32"/>
      <c r="S12" s="32"/>
      <c r="T12" s="32"/>
    </row>
    <row r="13" spans="1:20" ht="128.25" x14ac:dyDescent="0.25">
      <c r="A13" s="21" t="s">
        <v>38</v>
      </c>
      <c r="B13" s="24"/>
      <c r="C13" s="24">
        <v>7.4478799999999996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7.4478799999999996</v>
      </c>
      <c r="Q13" s="32"/>
      <c r="R13" s="32"/>
      <c r="S13" s="32"/>
      <c r="T13" s="32"/>
    </row>
    <row r="14" spans="1:20" ht="102" customHeight="1" x14ac:dyDescent="0.25">
      <c r="A14" s="21" t="s">
        <v>39</v>
      </c>
      <c r="B14" s="24">
        <v>12000</v>
      </c>
      <c r="C14" s="24"/>
      <c r="D14" s="24"/>
      <c r="E14" s="24"/>
      <c r="F14" s="24"/>
      <c r="G14" s="24">
        <v>415.46100000000001</v>
      </c>
      <c r="H14" s="24"/>
      <c r="I14" s="24"/>
      <c r="J14" s="24">
        <v>1710</v>
      </c>
      <c r="K14" s="24"/>
      <c r="L14" s="24">
        <v>357.48649999999998</v>
      </c>
      <c r="M14" s="24"/>
      <c r="N14" s="24">
        <v>267.08332999999999</v>
      </c>
      <c r="O14" s="24"/>
      <c r="P14" s="44">
        <v>14750.03083</v>
      </c>
      <c r="Q14" s="32"/>
      <c r="R14" s="32"/>
      <c r="S14" s="32"/>
      <c r="T14" s="32"/>
    </row>
    <row r="15" spans="1:20" ht="115.5" x14ac:dyDescent="0.25">
      <c r="A15" s="21" t="s">
        <v>40</v>
      </c>
      <c r="B15" s="24">
        <v>117998.00311000001</v>
      </c>
      <c r="C15" s="24">
        <v>77394.944000000003</v>
      </c>
      <c r="D15" s="24"/>
      <c r="E15" s="24"/>
      <c r="F15" s="24"/>
      <c r="G15" s="24">
        <v>5000</v>
      </c>
      <c r="H15" s="24"/>
      <c r="I15" s="24">
        <v>1000</v>
      </c>
      <c r="J15" s="24">
        <v>19101.405999999999</v>
      </c>
      <c r="K15" s="24"/>
      <c r="L15" s="24">
        <v>3612.002</v>
      </c>
      <c r="M15" s="24"/>
      <c r="N15" s="24">
        <v>9730.6667400000006</v>
      </c>
      <c r="O15" s="24">
        <v>1677.944</v>
      </c>
      <c r="P15" s="44">
        <v>235514.96585000001</v>
      </c>
      <c r="Q15" s="32"/>
      <c r="R15" s="32"/>
      <c r="S15" s="32"/>
      <c r="T15" s="32"/>
    </row>
    <row r="16" spans="1:20" ht="90" x14ac:dyDescent="0.25">
      <c r="A16" s="21" t="s">
        <v>41</v>
      </c>
      <c r="B16" s="24">
        <v>6833.3797800000002</v>
      </c>
      <c r="C16" s="24">
        <v>2600</v>
      </c>
      <c r="D16" s="24"/>
      <c r="E16" s="24"/>
      <c r="F16" s="24"/>
      <c r="G16" s="24"/>
      <c r="H16" s="24"/>
      <c r="I16" s="24"/>
      <c r="J16" s="24">
        <v>1069.9760000000001</v>
      </c>
      <c r="K16" s="24"/>
      <c r="L16" s="24">
        <v>357.8</v>
      </c>
      <c r="M16" s="24"/>
      <c r="N16" s="24">
        <v>288.2</v>
      </c>
      <c r="O16" s="24"/>
      <c r="P16" s="44">
        <v>11149.35578</v>
      </c>
      <c r="Q16" s="32"/>
      <c r="R16" s="32"/>
      <c r="S16" s="32"/>
      <c r="T16" s="32"/>
    </row>
    <row r="17" spans="1:20" ht="51.75" x14ac:dyDescent="0.25">
      <c r="A17" s="21" t="s">
        <v>42</v>
      </c>
      <c r="B17" s="24">
        <v>760.99109999999996</v>
      </c>
      <c r="C17" s="24"/>
      <c r="D17" s="24">
        <v>19.5</v>
      </c>
      <c r="E17" s="24">
        <v>295.6875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1076.1786</v>
      </c>
      <c r="Q17" s="32"/>
      <c r="R17" s="32"/>
      <c r="S17" s="32"/>
      <c r="T17" s="32"/>
    </row>
    <row r="18" spans="1:20" ht="75" customHeight="1" x14ac:dyDescent="0.25">
      <c r="A18" s="21" t="s">
        <v>43</v>
      </c>
      <c r="B18" s="24">
        <v>28.9</v>
      </c>
      <c r="C18" s="24"/>
      <c r="D18" s="24"/>
      <c r="E18" s="24"/>
      <c r="F18" s="24"/>
      <c r="G18" s="24">
        <v>1660</v>
      </c>
      <c r="H18" s="24"/>
      <c r="I18" s="24"/>
      <c r="J18" s="24"/>
      <c r="K18" s="24"/>
      <c r="L18" s="24"/>
      <c r="M18" s="24"/>
      <c r="N18" s="24"/>
      <c r="O18" s="24"/>
      <c r="P18" s="44">
        <v>1688.9</v>
      </c>
      <c r="Q18" s="32"/>
      <c r="R18" s="32"/>
      <c r="S18" s="32"/>
      <c r="T18" s="32"/>
    </row>
    <row r="19" spans="1:20" ht="102.75" x14ac:dyDescent="0.25">
      <c r="A19" s="21" t="s">
        <v>44</v>
      </c>
      <c r="B19" s="24"/>
      <c r="C19" s="24">
        <v>166.583</v>
      </c>
      <c r="D19" s="24"/>
      <c r="E19" s="24"/>
      <c r="F19" s="24"/>
      <c r="G19" s="24"/>
      <c r="H19" s="24"/>
      <c r="I19" s="24"/>
      <c r="J19" s="24">
        <v>177.8</v>
      </c>
      <c r="K19" s="24"/>
      <c r="L19" s="24"/>
      <c r="M19" s="24"/>
      <c r="N19" s="24"/>
      <c r="O19" s="24"/>
      <c r="P19" s="44">
        <v>344.38299999999998</v>
      </c>
      <c r="Q19" s="32"/>
      <c r="R19" s="32"/>
      <c r="S19" s="32"/>
      <c r="T19" s="32"/>
    </row>
    <row r="20" spans="1:20" ht="64.5" x14ac:dyDescent="0.25">
      <c r="A20" s="21" t="s">
        <v>45</v>
      </c>
      <c r="B20" s="24">
        <v>495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495</v>
      </c>
      <c r="Q20" s="32"/>
      <c r="R20" s="32"/>
      <c r="S20" s="32"/>
      <c r="T20" s="32"/>
    </row>
    <row r="21" spans="1:20" ht="51.75" x14ac:dyDescent="0.25">
      <c r="A21" s="21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v>473.32499999999999</v>
      </c>
      <c r="N21" s="24"/>
      <c r="O21" s="24"/>
      <c r="P21" s="44">
        <v>473.32499999999999</v>
      </c>
      <c r="Q21" s="32"/>
      <c r="R21" s="32"/>
      <c r="S21" s="32"/>
      <c r="T21" s="32"/>
    </row>
    <row r="22" spans="1:20" ht="18.75" customHeight="1" x14ac:dyDescent="0.25">
      <c r="A22" s="21" t="s">
        <v>47</v>
      </c>
      <c r="B22" s="24">
        <v>191.46600000000001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191.46600000000001</v>
      </c>
      <c r="Q22" s="32"/>
      <c r="R22" s="32"/>
      <c r="S22" s="32"/>
      <c r="T22" s="32"/>
    </row>
    <row r="23" spans="1:20" ht="26.25" x14ac:dyDescent="0.25">
      <c r="A23" s="21" t="s">
        <v>48</v>
      </c>
      <c r="B23" s="24"/>
      <c r="C23" s="24"/>
      <c r="D23" s="24"/>
      <c r="E23" s="24"/>
      <c r="F23" s="24"/>
      <c r="G23" s="24"/>
      <c r="H23" s="24"/>
      <c r="I23" s="24"/>
      <c r="J23" s="24">
        <v>168.48506</v>
      </c>
      <c r="K23" s="24"/>
      <c r="L23" s="24"/>
      <c r="M23" s="24"/>
      <c r="N23" s="24"/>
      <c r="O23" s="24"/>
      <c r="P23" s="44">
        <v>168.48506</v>
      </c>
      <c r="Q23" s="32"/>
      <c r="R23" s="32"/>
      <c r="S23" s="32"/>
      <c r="T23" s="32"/>
    </row>
    <row r="24" spans="1:20" ht="102.75" x14ac:dyDescent="0.25">
      <c r="A24" s="21" t="s">
        <v>49</v>
      </c>
      <c r="B24" s="24">
        <v>2468.3649099999998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4">
        <v>2468.3649099999998</v>
      </c>
      <c r="Q24" s="32"/>
      <c r="R24" s="32"/>
      <c r="S24" s="32"/>
      <c r="T24" s="32"/>
    </row>
    <row r="25" spans="1:20" ht="64.5" x14ac:dyDescent="0.25">
      <c r="A25" s="21" t="s">
        <v>50</v>
      </c>
      <c r="B25" s="24"/>
      <c r="C25" s="24"/>
      <c r="D25" s="24">
        <v>390</v>
      </c>
      <c r="E25" s="24">
        <v>1000</v>
      </c>
      <c r="F25" s="24"/>
      <c r="G25" s="24">
        <v>98.32</v>
      </c>
      <c r="H25" s="24">
        <v>332.8</v>
      </c>
      <c r="I25" s="24"/>
      <c r="J25" s="24">
        <v>3300</v>
      </c>
      <c r="K25" s="24"/>
      <c r="L25" s="24">
        <v>199.5</v>
      </c>
      <c r="M25" s="24"/>
      <c r="N25" s="24">
        <v>499.78946999999999</v>
      </c>
      <c r="O25" s="24">
        <v>264.83125999999999</v>
      </c>
      <c r="P25" s="44">
        <v>6085.2407300000004</v>
      </c>
      <c r="Q25" s="32"/>
      <c r="R25" s="32"/>
      <c r="S25" s="32"/>
      <c r="T25" s="32"/>
    </row>
    <row r="26" spans="1:20" ht="39" x14ac:dyDescent="0.25">
      <c r="A26" s="21" t="s">
        <v>51</v>
      </c>
      <c r="B26" s="24"/>
      <c r="C26" s="24"/>
      <c r="D26" s="24">
        <v>493.815</v>
      </c>
      <c r="E26" s="24"/>
      <c r="F26" s="24"/>
      <c r="G26" s="24"/>
      <c r="H26" s="24"/>
      <c r="I26" s="24"/>
      <c r="J26" s="24">
        <v>1543.8150000000001</v>
      </c>
      <c r="K26" s="24"/>
      <c r="L26" s="24">
        <v>407.52600000000001</v>
      </c>
      <c r="M26" s="24"/>
      <c r="N26" s="24"/>
      <c r="O26" s="24"/>
      <c r="P26" s="44">
        <v>2445.1559999999999</v>
      </c>
      <c r="Q26" s="32"/>
      <c r="R26" s="32"/>
      <c r="S26" s="32"/>
      <c r="T26" s="32"/>
    </row>
    <row r="27" spans="1:20" x14ac:dyDescent="0.25">
      <c r="A27" s="22" t="s">
        <v>52</v>
      </c>
      <c r="B27" s="25">
        <v>374957.39264999999</v>
      </c>
      <c r="C27" s="25">
        <v>343418.97487999999</v>
      </c>
      <c r="D27" s="25">
        <v>7222.3149999999996</v>
      </c>
      <c r="E27" s="25">
        <v>1295.6875</v>
      </c>
      <c r="F27" s="25"/>
      <c r="G27" s="25">
        <v>27620.681</v>
      </c>
      <c r="H27" s="25">
        <v>5332.8</v>
      </c>
      <c r="I27" s="25">
        <v>1505.81</v>
      </c>
      <c r="J27" s="25">
        <v>70870.394060000006</v>
      </c>
      <c r="K27" s="25"/>
      <c r="L27" s="25">
        <v>38268.136500000001</v>
      </c>
      <c r="M27" s="25">
        <v>473.32499999999999</v>
      </c>
      <c r="N27" s="25">
        <v>60353.163630000003</v>
      </c>
      <c r="O27" s="25">
        <v>21942.775259999999</v>
      </c>
      <c r="P27" s="44">
        <v>953261.45548</v>
      </c>
      <c r="Q27" s="40"/>
      <c r="R27" s="40"/>
      <c r="S27" s="40"/>
      <c r="T27" s="40"/>
    </row>
    <row r="28" spans="1:20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20" x14ac:dyDescent="0.25">
      <c r="A29" s="36" t="s">
        <v>28</v>
      </c>
      <c r="B29" s="45">
        <f>P27+Учреждения!B85</f>
        <v>2295396.7346600001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ht="32.25" customHeight="1" x14ac:dyDescent="0.25">
      <c r="A30" s="36" t="str">
        <f>CONCATENATE("Остатки бюджетных средств на ",C2,"г.")</f>
        <v>Остатки бюджетных средств на 22.05.2023г.</v>
      </c>
      <c r="B30" s="45">
        <v>8125877.0999999996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2023-05-24T04:42:13Z</dcterms:modified>
</cp:coreProperties>
</file>