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Учреждения!$44:$45</definedName>
    <definedName name="_xlnm.Print_Area" localSheetId="1">'Муниципальные районы'!$A$1:$P$27</definedName>
    <definedName name="_xlnm.Print_Area" localSheetId="0">Учреждения!$A$1:$E$80</definedName>
  </definedNames>
  <calcPr calcId="152511"/>
</workbook>
</file>

<file path=xl/calcChain.xml><?xml version="1.0" encoding="utf-8"?>
<calcChain xmlns="http://schemas.openxmlformats.org/spreadsheetml/2006/main">
  <c r="E10" i="1" l="1"/>
  <c r="B26" i="2"/>
  <c r="E40" i="1" s="1"/>
  <c r="A2" i="2" l="1"/>
  <c r="B2" i="2" s="1"/>
  <c r="C2" i="2" s="1"/>
  <c r="A2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<sst xmlns="http://schemas.openxmlformats.org/spreadsheetml/2006/main" count="122" uniqueCount="121">
  <si>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</si>
  <si>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</si>
  <si>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</si>
  <si>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</si>
  <si>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</si>
  <si>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</si>
  <si>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</si>
  <si>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</si>
  <si>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</si>
  <si>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</si>
  <si>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</si>
  <si>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</si>
  <si>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</si>
  <si>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</si>
  <si>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</si>
  <si>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</si>
  <si>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</si>
  <si>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</si>
  <si>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</si>
  <si>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</si>
  <si>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</si>
  <si>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</si>
  <si>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</si>
  <si>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</si>
  <si>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</si>
  <si>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</si>
  <si>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</si>
  <si>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</si>
  <si>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</si>
  <si>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</si>
  <si>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</si>
  <si>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</si>
  <si>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</si>
  <si>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</si>
  <si>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</si>
  <si>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</si>
  <si>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</si>
  <si>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</si>
  <si>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</si>
  <si>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</si>
  <si>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</si>
  <si>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</si>
  <si>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</si>
  <si>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На возмещение расходов, понесенных бюджетами субъектов Российской Федерации, местными бюджетами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 на территории Российской Федерации, за счет средств резервного фонда Правительства Российской Федерации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</si>
  <si>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</si>
  <si>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</si>
  <si>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</si>
  <si>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Оказание государственной социальной помощи на основании социального контракта отдельным категориям граждан</t>
  </si>
  <si>
    <t>Подготовка проектов межевания земельных участков и проведение кадастровых работ</t>
  </si>
  <si>
    <t>Всего:</t>
  </si>
  <si>
    <t>04.06.2023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</si>
  <si>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</si>
  <si>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</si>
  <si>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</si>
  <si>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</si>
  <si>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</si>
  <si>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</si>
  <si>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</si>
  <si>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</si>
  <si>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</si>
  <si>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</si>
  <si>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</si>
  <si>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</si>
  <si>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</si>
  <si>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</si>
  <si>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</si>
  <si>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</si>
  <si>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</si>
  <si>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</si>
  <si>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</si>
  <si>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</si>
  <si>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</si>
  <si>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</si>
  <si>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</si>
  <si>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</si>
  <si>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</si>
  <si>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</si>
  <si>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</si>
  <si>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</si>
  <si>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</si>
  <si>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</si>
  <si>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</si>
  <si>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</si>
  <si>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</si>
  <si>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</si>
  <si>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</si>
  <si>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29.05.2023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</si>
  <si>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</si>
  <si>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</si>
  <si>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</si>
  <si>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</si>
  <si>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</si>
  <si>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поддержке переоборудования существующей автомобильной техники, включая общественный транспорт и коммунальную технику, для использования природного газа в качестве топлива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</si>
  <si>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</si>
  <si>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</si>
  <si>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</si>
  <si>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</si>
  <si>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</si>
  <si>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</si>
  <si>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</si>
  <si>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</si>
  <si>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</si>
  <si>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</si>
  <si>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</si>
  <si>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</si>
  <si>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</si>
  <si>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</si>
  <si>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</si>
  <si>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</si>
  <si>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</si>
  <si>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</si>
  <si>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</si>
  <si>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создание модельных муниципальных библиотек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</si>
  <si>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</si>
  <si>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</si>
  <si>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</si>
  <si>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</si>
  <si>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</si>
  <si>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</si>
  <si>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04.06.2023)</t>
  </si>
  <si>
    <t>Погашение коммерческих кредитов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</si>
</sst>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</cellStyleXfs>
  <cellXfs count="7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12" fillId="0" borderId="0" xfId="0" applyFont="1"/>
    <xf numFmtId="164" fontId="19" fillId="0" borderId="4" xfId="0" applyNumberFormat="1" applyFont="1" applyFill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19" fillId="0" borderId="4" xfId="0" applyFont="1" applyBorder="1" applyAlignment="1">
      <alignment horizontal="left"/>
    </xf>
    <xf numFmtId="164" fontId="3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9" fillId="0" borderId="4" xfId="0" applyFont="1" applyFill="1" applyBorder="1" applyAlignment="1">
      <alignment horizontal="left" wrapText="1"/>
    </xf>
    <xf numFmtId="164" fontId="19" fillId="0" borderId="4" xfId="0" applyNumberFormat="1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Normal="100" zoomScaleSheetLayoutView="100" workbookViewId="0">
      <selection activeCell="A10" sqref="A10:D10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86</v>
      </c>
      <c r="G1" s="37" t="str">
        <f>TEXT(F1,"[$-FC19]ДД ММММ")</f>
        <v>29 мая</v>
      </c>
      <c r="H1" s="37" t="str">
        <f>TEXT(F1,"[$-FC19]ДД.ММ.ГГГ \г")</f>
        <v>29.05.2023 г</v>
      </c>
    </row>
    <row r="2" spans="1:9" ht="15.75" x14ac:dyDescent="0.25">
      <c r="A2" s="45" t="str">
        <f>CONCATENATE("с ",G1," по ",G2,"ода")</f>
        <v>с 29 мая по 04 июня 2023 года</v>
      </c>
      <c r="B2" s="45"/>
      <c r="C2" s="45"/>
      <c r="D2" s="45"/>
      <c r="E2" s="45"/>
      <c r="F2" s="36" t="s">
        <v>50</v>
      </c>
      <c r="G2" s="37" t="str">
        <f>TEXT(F2,"[$-FC19]ДД ММММ ГГГ \г")</f>
        <v>04 июня 2023 г</v>
      </c>
      <c r="H2" s="37" t="str">
        <f>TEXT(F2,"[$-FC19]ДД.ММ.ГГГ \г")</f>
        <v>04.06.2023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29.05.2023 г.</v>
      </c>
      <c r="B5" s="47"/>
      <c r="C5" s="47"/>
      <c r="D5" s="48"/>
      <c r="E5" s="61">
        <v>7797659.4000000004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62" t="s">
        <v>116</v>
      </c>
      <c r="B8" s="63"/>
      <c r="C8" s="63"/>
      <c r="D8" s="60"/>
      <c r="E8" s="8">
        <v>-736749.2</v>
      </c>
    </row>
    <row r="9" spans="1:9" s="70" customFormat="1" x14ac:dyDescent="0.25">
      <c r="A9" s="62" t="s">
        <v>120</v>
      </c>
      <c r="B9" s="63"/>
      <c r="C9" s="63"/>
      <c r="D9" s="60"/>
      <c r="E9" s="68">
        <v>670000</v>
      </c>
    </row>
    <row r="10" spans="1:9" x14ac:dyDescent="0.25">
      <c r="A10" s="57" t="s">
        <v>3</v>
      </c>
      <c r="B10" s="56"/>
      <c r="C10" s="56"/>
      <c r="D10" s="56"/>
      <c r="E10" s="13">
        <f>SUM(E11:E39)</f>
        <v>1317824</v>
      </c>
    </row>
    <row r="11" spans="1:9" ht="33" customHeight="1" x14ac:dyDescent="0.25">
      <c r="A11" s="59" t="s">
        <v>87</v>
      </c>
      <c r="B11" s="59"/>
      <c r="C11" s="59"/>
      <c r="D11" s="59"/>
      <c r="E11" s="58">
        <v>36810</v>
      </c>
    </row>
    <row r="12" spans="1:9" ht="17.25" customHeight="1" x14ac:dyDescent="0.25">
      <c r="A12" s="59" t="s">
        <v>88</v>
      </c>
      <c r="B12" s="59"/>
      <c r="C12" s="59"/>
      <c r="D12" s="59"/>
      <c r="E12" s="58">
        <v>15034.7</v>
      </c>
    </row>
    <row r="13" spans="1:9" ht="33" customHeight="1" x14ac:dyDescent="0.25">
      <c r="A13" s="59" t="s">
        <v>89</v>
      </c>
      <c r="B13" s="59"/>
      <c r="C13" s="59"/>
      <c r="D13" s="59"/>
      <c r="E13" s="58">
        <v>3610</v>
      </c>
    </row>
    <row r="14" spans="1:9" ht="39" customHeight="1" x14ac:dyDescent="0.25">
      <c r="A14" s="59" t="s">
        <v>90</v>
      </c>
      <c r="B14" s="59"/>
      <c r="C14" s="59"/>
      <c r="D14" s="59"/>
      <c r="E14" s="58">
        <v>430.3</v>
      </c>
    </row>
    <row r="15" spans="1:9" ht="15" customHeight="1" x14ac:dyDescent="0.25">
      <c r="A15" s="59" t="s">
        <v>91</v>
      </c>
      <c r="B15" s="59"/>
      <c r="C15" s="59"/>
      <c r="D15" s="59"/>
      <c r="E15" s="58">
        <v>34016.199999999997</v>
      </c>
    </row>
    <row r="16" spans="1:9" ht="41.25" customHeight="1" x14ac:dyDescent="0.25">
      <c r="A16" s="59" t="s">
        <v>92</v>
      </c>
      <c r="B16" s="59"/>
      <c r="C16" s="59"/>
      <c r="D16" s="59"/>
      <c r="E16" s="58">
        <v>600.20000000000005</v>
      </c>
    </row>
    <row r="17" spans="1:5" ht="33" customHeight="1" x14ac:dyDescent="0.25">
      <c r="A17" s="59" t="s">
        <v>93</v>
      </c>
      <c r="B17" s="59"/>
      <c r="C17" s="59"/>
      <c r="D17" s="59"/>
      <c r="E17" s="58">
        <v>6119</v>
      </c>
    </row>
    <row r="18" spans="1:5" ht="33" customHeight="1" x14ac:dyDescent="0.25">
      <c r="A18" s="59" t="s">
        <v>94</v>
      </c>
      <c r="B18" s="59"/>
      <c r="C18" s="59"/>
      <c r="D18" s="59"/>
      <c r="E18" s="58">
        <v>348.3</v>
      </c>
    </row>
    <row r="19" spans="1:5" ht="33" customHeight="1" x14ac:dyDescent="0.25">
      <c r="A19" s="59" t="s">
        <v>95</v>
      </c>
      <c r="B19" s="59"/>
      <c r="C19" s="59"/>
      <c r="D19" s="59"/>
      <c r="E19" s="58">
        <v>65000</v>
      </c>
    </row>
    <row r="20" spans="1:5" ht="33" customHeight="1" x14ac:dyDescent="0.25">
      <c r="A20" s="59" t="s">
        <v>96</v>
      </c>
      <c r="B20" s="59"/>
      <c r="C20" s="59"/>
      <c r="D20" s="59"/>
      <c r="E20" s="58">
        <v>2157.9</v>
      </c>
    </row>
    <row r="21" spans="1:5" ht="20.25" customHeight="1" x14ac:dyDescent="0.25">
      <c r="A21" s="59" t="s">
        <v>97</v>
      </c>
      <c r="B21" s="59"/>
      <c r="C21" s="59"/>
      <c r="D21" s="59"/>
      <c r="E21" s="58">
        <v>1900</v>
      </c>
    </row>
    <row r="22" spans="1:5" ht="33" customHeight="1" x14ac:dyDescent="0.25">
      <c r="A22" s="59" t="s">
        <v>98</v>
      </c>
      <c r="B22" s="59"/>
      <c r="C22" s="59"/>
      <c r="D22" s="59"/>
      <c r="E22" s="58">
        <v>28500</v>
      </c>
    </row>
    <row r="23" spans="1:5" ht="33" customHeight="1" x14ac:dyDescent="0.25">
      <c r="A23" s="59" t="s">
        <v>99</v>
      </c>
      <c r="B23" s="59"/>
      <c r="C23" s="59"/>
      <c r="D23" s="59"/>
      <c r="E23" s="58">
        <v>34.200000000000003</v>
      </c>
    </row>
    <row r="24" spans="1:5" ht="17.25" customHeight="1" x14ac:dyDescent="0.25">
      <c r="A24" s="59" t="s">
        <v>100</v>
      </c>
      <c r="B24" s="59"/>
      <c r="C24" s="59"/>
      <c r="D24" s="59"/>
      <c r="E24" s="58">
        <v>420.7</v>
      </c>
    </row>
    <row r="25" spans="1:5" ht="22.5" customHeight="1" x14ac:dyDescent="0.25">
      <c r="A25" s="59" t="s">
        <v>101</v>
      </c>
      <c r="B25" s="59"/>
      <c r="C25" s="59"/>
      <c r="D25" s="59"/>
      <c r="E25" s="58">
        <v>628.4</v>
      </c>
    </row>
    <row r="26" spans="1:5" ht="39.75" customHeight="1" x14ac:dyDescent="0.25">
      <c r="A26" s="59" t="s">
        <v>102</v>
      </c>
      <c r="B26" s="59"/>
      <c r="C26" s="59"/>
      <c r="D26" s="59"/>
      <c r="E26" s="58">
        <v>4455</v>
      </c>
    </row>
    <row r="27" spans="1:5" ht="33" customHeight="1" x14ac:dyDescent="0.25">
      <c r="A27" s="59" t="s">
        <v>103</v>
      </c>
      <c r="B27" s="59"/>
      <c r="C27" s="59"/>
      <c r="D27" s="59"/>
      <c r="E27" s="58">
        <v>33.700000000000003</v>
      </c>
    </row>
    <row r="28" spans="1:5" ht="24.75" customHeight="1" x14ac:dyDescent="0.25">
      <c r="A28" s="59" t="s">
        <v>104</v>
      </c>
      <c r="B28" s="59"/>
      <c r="C28" s="59"/>
      <c r="D28" s="59"/>
      <c r="E28" s="58">
        <v>11417.8</v>
      </c>
    </row>
    <row r="29" spans="1:5" ht="43.5" customHeight="1" x14ac:dyDescent="0.25">
      <c r="A29" s="59" t="s">
        <v>105</v>
      </c>
      <c r="B29" s="59"/>
      <c r="C29" s="59"/>
      <c r="D29" s="59"/>
      <c r="E29" s="58">
        <v>1314.9</v>
      </c>
    </row>
    <row r="30" spans="1:5" ht="41.25" customHeight="1" x14ac:dyDescent="0.25">
      <c r="A30" s="59" t="s">
        <v>106</v>
      </c>
      <c r="B30" s="59"/>
      <c r="C30" s="59"/>
      <c r="D30" s="59"/>
      <c r="E30" s="58">
        <v>88.8</v>
      </c>
    </row>
    <row r="31" spans="1:5" ht="15.75" customHeight="1" x14ac:dyDescent="0.25">
      <c r="A31" s="59" t="s">
        <v>107</v>
      </c>
      <c r="B31" s="59"/>
      <c r="C31" s="59"/>
      <c r="D31" s="59"/>
      <c r="E31" s="58">
        <v>2696.7</v>
      </c>
    </row>
    <row r="32" spans="1:5" ht="33" customHeight="1" x14ac:dyDescent="0.25">
      <c r="A32" s="59" t="s">
        <v>108</v>
      </c>
      <c r="B32" s="59"/>
      <c r="C32" s="59"/>
      <c r="D32" s="59"/>
      <c r="E32" s="58">
        <v>38.700000000000003</v>
      </c>
    </row>
    <row r="33" spans="1:9" ht="33" customHeight="1" x14ac:dyDescent="0.25">
      <c r="A33" s="59" t="s">
        <v>109</v>
      </c>
      <c r="B33" s="59"/>
      <c r="C33" s="59"/>
      <c r="D33" s="59"/>
      <c r="E33" s="58">
        <v>572.70000000000005</v>
      </c>
    </row>
    <row r="34" spans="1:9" ht="33" customHeight="1" x14ac:dyDescent="0.25">
      <c r="A34" s="59" t="s">
        <v>110</v>
      </c>
      <c r="B34" s="59"/>
      <c r="C34" s="59"/>
      <c r="D34" s="59"/>
      <c r="E34" s="58">
        <v>13375</v>
      </c>
    </row>
    <row r="35" spans="1:9" ht="33" customHeight="1" x14ac:dyDescent="0.25">
      <c r="A35" s="59" t="s">
        <v>111</v>
      </c>
      <c r="B35" s="59"/>
      <c r="C35" s="59"/>
      <c r="D35" s="59"/>
      <c r="E35" s="58">
        <v>13281.6</v>
      </c>
    </row>
    <row r="36" spans="1:9" ht="16.5" customHeight="1" x14ac:dyDescent="0.25">
      <c r="A36" s="59" t="s">
        <v>112</v>
      </c>
      <c r="B36" s="59"/>
      <c r="C36" s="59"/>
      <c r="D36" s="59"/>
      <c r="E36" s="58">
        <v>1432.7</v>
      </c>
    </row>
    <row r="37" spans="1:9" ht="33" customHeight="1" x14ac:dyDescent="0.25">
      <c r="A37" s="59" t="s">
        <v>113</v>
      </c>
      <c r="B37" s="59"/>
      <c r="C37" s="59"/>
      <c r="D37" s="59"/>
      <c r="E37" s="58">
        <v>39994.699999999997</v>
      </c>
    </row>
    <row r="38" spans="1:9" ht="20.25" customHeight="1" x14ac:dyDescent="0.25">
      <c r="A38" s="59" t="s">
        <v>114</v>
      </c>
      <c r="B38" s="59"/>
      <c r="C38" s="59"/>
      <c r="D38" s="59"/>
      <c r="E38" s="58">
        <v>425.8</v>
      </c>
    </row>
    <row r="39" spans="1:9" ht="51.75" customHeight="1" x14ac:dyDescent="0.25">
      <c r="A39" s="59" t="s">
        <v>115</v>
      </c>
      <c r="B39" s="59"/>
      <c r="C39" s="59"/>
      <c r="D39" s="59"/>
      <c r="E39" s="58">
        <v>1033086</v>
      </c>
    </row>
    <row r="40" spans="1:9" ht="15" customHeight="1" x14ac:dyDescent="0.25">
      <c r="A40" s="49" t="s">
        <v>117</v>
      </c>
      <c r="B40" s="50"/>
      <c r="C40" s="50"/>
      <c r="D40" s="50"/>
      <c r="E40" s="69">
        <f>'Муниципальные районы'!B27-Учреждения!E5+'Муниципальные районы'!B26</f>
        <v>3873984.3306999998</v>
      </c>
      <c r="F40" s="64"/>
      <c r="G40" s="64"/>
      <c r="H40" s="64"/>
      <c r="I40" s="64"/>
    </row>
    <row r="41" spans="1:9" x14ac:dyDescent="0.25">
      <c r="A41" s="65" t="s">
        <v>118</v>
      </c>
      <c r="B41" s="71"/>
      <c r="C41" s="71"/>
      <c r="D41" s="71"/>
      <c r="E41" s="69"/>
      <c r="F41" s="64"/>
      <c r="G41" s="64"/>
      <c r="H41" s="64"/>
      <c r="I41" s="64"/>
    </row>
    <row r="42" spans="1:9" ht="92.25" customHeight="1" x14ac:dyDescent="0.25">
      <c r="A42" s="66" t="s">
        <v>119</v>
      </c>
      <c r="B42" s="67"/>
      <c r="C42" s="67"/>
      <c r="D42" s="67"/>
      <c r="E42" s="72">
        <v>9747928.4000000004</v>
      </c>
      <c r="F42" s="64"/>
      <c r="G42" s="64"/>
      <c r="H42" s="64"/>
      <c r="I42" s="64"/>
    </row>
    <row r="43" spans="1:9" x14ac:dyDescent="0.25">
      <c r="A43" s="14"/>
      <c r="B43" s="15"/>
      <c r="C43" s="15"/>
      <c r="D43" s="6"/>
      <c r="E43" s="16"/>
    </row>
    <row r="44" spans="1:9" x14ac:dyDescent="0.25">
      <c r="A44" s="51" t="s">
        <v>12</v>
      </c>
      <c r="B44" s="53" t="s">
        <v>4</v>
      </c>
      <c r="C44" s="54" t="s">
        <v>5</v>
      </c>
      <c r="D44" s="54"/>
      <c r="E44" s="54"/>
    </row>
    <row r="45" spans="1:9" ht="90" x14ac:dyDescent="0.25">
      <c r="A45" s="52"/>
      <c r="B45" s="53"/>
      <c r="C45" s="17" t="s">
        <v>6</v>
      </c>
      <c r="D45" s="17" t="s">
        <v>7</v>
      </c>
      <c r="E45" s="17" t="s">
        <v>8</v>
      </c>
    </row>
    <row r="46" spans="1:9" x14ac:dyDescent="0.25">
      <c r="A46" s="18" t="s">
        <v>51</v>
      </c>
      <c r="B46" s="41">
        <v>9753.2191700000003</v>
      </c>
      <c r="C46" s="41">
        <v>8849.0920000000006</v>
      </c>
      <c r="D46" s="41"/>
      <c r="E46" s="41"/>
      <c r="F46" s="40"/>
    </row>
    <row r="47" spans="1:9" x14ac:dyDescent="0.25">
      <c r="A47" s="18" t="s">
        <v>52</v>
      </c>
      <c r="B47" s="41">
        <v>9510</v>
      </c>
      <c r="C47" s="41">
        <v>5500</v>
      </c>
      <c r="D47" s="41">
        <v>3600</v>
      </c>
      <c r="E47" s="41"/>
      <c r="F47" s="40"/>
    </row>
    <row r="48" spans="1:9" x14ac:dyDescent="0.25">
      <c r="A48" s="18" t="s">
        <v>53</v>
      </c>
      <c r="B48" s="41">
        <v>11000</v>
      </c>
      <c r="C48" s="41">
        <v>7000</v>
      </c>
      <c r="D48" s="41"/>
      <c r="E48" s="41"/>
      <c r="F48" s="40"/>
    </row>
    <row r="49" spans="1:6" x14ac:dyDescent="0.25">
      <c r="A49" s="18" t="s">
        <v>54</v>
      </c>
      <c r="B49" s="41">
        <v>43170.39559</v>
      </c>
      <c r="C49" s="41">
        <v>22737.567169999998</v>
      </c>
      <c r="D49" s="41">
        <v>1073.6922999999999</v>
      </c>
      <c r="E49" s="41"/>
      <c r="F49" s="40"/>
    </row>
    <row r="50" spans="1:6" ht="30" x14ac:dyDescent="0.25">
      <c r="A50" s="18" t="s">
        <v>55</v>
      </c>
      <c r="B50" s="41">
        <v>20023.73256</v>
      </c>
      <c r="C50" s="41">
        <v>3363.4327600000001</v>
      </c>
      <c r="D50" s="41">
        <v>1263.9577099999999</v>
      </c>
      <c r="E50" s="41"/>
      <c r="F50" s="40"/>
    </row>
    <row r="51" spans="1:6" x14ac:dyDescent="0.25">
      <c r="A51" s="18" t="s">
        <v>56</v>
      </c>
      <c r="B51" s="41">
        <v>5503.7473600000003</v>
      </c>
      <c r="C51" s="41">
        <v>4368.2790000000005</v>
      </c>
      <c r="D51" s="41">
        <v>449.005</v>
      </c>
      <c r="E51" s="41"/>
      <c r="F51" s="40"/>
    </row>
    <row r="52" spans="1:6" ht="30" x14ac:dyDescent="0.25">
      <c r="A52" s="18" t="s">
        <v>57</v>
      </c>
      <c r="B52" s="41">
        <v>1261669.66502</v>
      </c>
      <c r="C52" s="41">
        <v>10045.943219999999</v>
      </c>
      <c r="D52" s="41">
        <v>1268.4000000000001</v>
      </c>
      <c r="E52" s="41"/>
      <c r="F52" s="40"/>
    </row>
    <row r="53" spans="1:6" x14ac:dyDescent="0.25">
      <c r="A53" s="18" t="s">
        <v>58</v>
      </c>
      <c r="B53" s="41">
        <v>5580.6322200000004</v>
      </c>
      <c r="C53" s="41">
        <v>2300</v>
      </c>
      <c r="D53" s="41"/>
      <c r="E53" s="41"/>
      <c r="F53" s="40"/>
    </row>
    <row r="54" spans="1:6" x14ac:dyDescent="0.25">
      <c r="A54" s="18" t="s">
        <v>59</v>
      </c>
      <c r="B54" s="41">
        <v>142230.17139999999</v>
      </c>
      <c r="C54" s="41">
        <v>10750.23</v>
      </c>
      <c r="D54" s="41">
        <v>4639.0600000000004</v>
      </c>
      <c r="E54" s="41">
        <v>15181.507799999999</v>
      </c>
      <c r="F54" s="40"/>
    </row>
    <row r="55" spans="1:6" x14ac:dyDescent="0.25">
      <c r="A55" s="18" t="s">
        <v>60</v>
      </c>
      <c r="B55" s="41">
        <v>357319.59275000001</v>
      </c>
      <c r="C55" s="41">
        <v>9754</v>
      </c>
      <c r="D55" s="41">
        <v>3031.5</v>
      </c>
      <c r="E55" s="41"/>
      <c r="F55" s="40"/>
    </row>
    <row r="56" spans="1:6" x14ac:dyDescent="0.25">
      <c r="A56" s="18" t="s">
        <v>61</v>
      </c>
      <c r="B56" s="41">
        <v>282428.61904999998</v>
      </c>
      <c r="C56" s="41">
        <v>17925.865529999999</v>
      </c>
      <c r="D56" s="41">
        <v>3382.2683299999999</v>
      </c>
      <c r="E56" s="41">
        <v>32825.754639999999</v>
      </c>
      <c r="F56" s="40"/>
    </row>
    <row r="57" spans="1:6" ht="30" x14ac:dyDescent="0.25">
      <c r="A57" s="18" t="s">
        <v>62</v>
      </c>
      <c r="B57" s="41">
        <v>307555.69865999999</v>
      </c>
      <c r="C57" s="41">
        <v>20200</v>
      </c>
      <c r="D57" s="41">
        <v>8472.2957999999999</v>
      </c>
      <c r="E57" s="41">
        <v>202625.24103</v>
      </c>
      <c r="F57" s="40"/>
    </row>
    <row r="58" spans="1:6" x14ac:dyDescent="0.25">
      <c r="A58" s="18" t="s">
        <v>63</v>
      </c>
      <c r="B58" s="41">
        <v>32912.615100000003</v>
      </c>
      <c r="C58" s="41">
        <v>1102.1151199999999</v>
      </c>
      <c r="D58" s="41">
        <v>758.23764000000006</v>
      </c>
      <c r="E58" s="41"/>
      <c r="F58" s="40"/>
    </row>
    <row r="59" spans="1:6" x14ac:dyDescent="0.25">
      <c r="A59" s="18" t="s">
        <v>64</v>
      </c>
      <c r="B59" s="41">
        <v>80958.106719999996</v>
      </c>
      <c r="C59" s="41">
        <v>42850</v>
      </c>
      <c r="D59" s="41">
        <v>20961.536599999999</v>
      </c>
      <c r="E59" s="41"/>
      <c r="F59" s="40"/>
    </row>
    <row r="60" spans="1:6" x14ac:dyDescent="0.25">
      <c r="A60" s="18" t="s">
        <v>65</v>
      </c>
      <c r="B60" s="41">
        <v>37518.288500000002</v>
      </c>
      <c r="C60" s="41">
        <v>16035</v>
      </c>
      <c r="D60" s="41"/>
      <c r="E60" s="41"/>
      <c r="F60" s="40"/>
    </row>
    <row r="61" spans="1:6" ht="30" x14ac:dyDescent="0.25">
      <c r="A61" s="18" t="s">
        <v>66</v>
      </c>
      <c r="B61" s="41">
        <v>6606.4037099999996</v>
      </c>
      <c r="C61" s="41">
        <v>1414.7755299999999</v>
      </c>
      <c r="D61" s="41">
        <v>1475.1109799999999</v>
      </c>
      <c r="E61" s="41"/>
      <c r="F61" s="40"/>
    </row>
    <row r="62" spans="1:6" x14ac:dyDescent="0.25">
      <c r="A62" s="18" t="s">
        <v>67</v>
      </c>
      <c r="B62" s="41">
        <v>33136.508549999999</v>
      </c>
      <c r="C62" s="41">
        <v>16090.999100000001</v>
      </c>
      <c r="D62" s="41">
        <v>4807.4163600000002</v>
      </c>
      <c r="E62" s="41">
        <v>10056.94299</v>
      </c>
      <c r="F62" s="40"/>
    </row>
    <row r="63" spans="1:6" x14ac:dyDescent="0.25">
      <c r="A63" s="18" t="s">
        <v>68</v>
      </c>
      <c r="B63" s="41">
        <v>16259.725270000001</v>
      </c>
      <c r="C63" s="41"/>
      <c r="D63" s="41"/>
      <c r="E63" s="41"/>
      <c r="F63" s="40"/>
    </row>
    <row r="64" spans="1:6" x14ac:dyDescent="0.25">
      <c r="A64" s="18" t="s">
        <v>69</v>
      </c>
      <c r="B64" s="41">
        <v>-110697.04975999999</v>
      </c>
      <c r="C64" s="41">
        <v>4500</v>
      </c>
      <c r="D64" s="41">
        <v>1000</v>
      </c>
      <c r="E64" s="41"/>
      <c r="F64" s="40"/>
    </row>
    <row r="65" spans="1:6" ht="30" x14ac:dyDescent="0.25">
      <c r="A65" s="18" t="s">
        <v>70</v>
      </c>
      <c r="B65" s="41">
        <v>19262.596839999998</v>
      </c>
      <c r="C65" s="41">
        <v>14093.23403</v>
      </c>
      <c r="D65" s="41"/>
      <c r="E65" s="41"/>
      <c r="F65" s="40"/>
    </row>
    <row r="66" spans="1:6" x14ac:dyDescent="0.25">
      <c r="A66" s="18" t="s">
        <v>71</v>
      </c>
      <c r="B66" s="41">
        <v>2172.7144600000001</v>
      </c>
      <c r="C66" s="41">
        <v>2024.6941200000001</v>
      </c>
      <c r="D66" s="41">
        <v>150</v>
      </c>
      <c r="E66" s="41"/>
      <c r="F66" s="40"/>
    </row>
    <row r="67" spans="1:6" x14ac:dyDescent="0.25">
      <c r="A67" s="18" t="s">
        <v>72</v>
      </c>
      <c r="B67" s="41">
        <v>1170.8310300000001</v>
      </c>
      <c r="C67" s="41">
        <v>1051.87653</v>
      </c>
      <c r="D67" s="41"/>
      <c r="E67" s="41"/>
      <c r="F67" s="40"/>
    </row>
    <row r="68" spans="1:6" x14ac:dyDescent="0.25">
      <c r="A68" s="18" t="s">
        <v>73</v>
      </c>
      <c r="B68" s="41">
        <v>3826.3288200000002</v>
      </c>
      <c r="C68" s="41">
        <v>2745.7038200000002</v>
      </c>
      <c r="D68" s="41">
        <v>805.1</v>
      </c>
      <c r="E68" s="41"/>
      <c r="F68" s="40"/>
    </row>
    <row r="69" spans="1:6" x14ac:dyDescent="0.25">
      <c r="A69" s="18" t="s">
        <v>74</v>
      </c>
      <c r="B69" s="41">
        <v>5971.4872500000001</v>
      </c>
      <c r="C69" s="41">
        <v>4462.9782999999998</v>
      </c>
      <c r="D69" s="41">
        <v>1454.83979</v>
      </c>
      <c r="E69" s="41"/>
      <c r="F69" s="40"/>
    </row>
    <row r="70" spans="1:6" x14ac:dyDescent="0.25">
      <c r="A70" s="18" t="s">
        <v>75</v>
      </c>
      <c r="B70" s="41">
        <v>4550.8519999999999</v>
      </c>
      <c r="C70" s="41">
        <v>4300</v>
      </c>
      <c r="D70" s="41">
        <v>75</v>
      </c>
      <c r="E70" s="41"/>
      <c r="F70" s="40"/>
    </row>
    <row r="71" spans="1:6" ht="30" x14ac:dyDescent="0.25">
      <c r="A71" s="18" t="s">
        <v>76</v>
      </c>
      <c r="B71" s="41">
        <v>402.97949</v>
      </c>
      <c r="C71" s="41">
        <v>272.74126999999999</v>
      </c>
      <c r="D71" s="41">
        <v>116.83514</v>
      </c>
      <c r="E71" s="41"/>
      <c r="F71" s="40"/>
    </row>
    <row r="72" spans="1:6" x14ac:dyDescent="0.25">
      <c r="A72" s="18" t="s">
        <v>77</v>
      </c>
      <c r="B72" s="41">
        <v>74673.993749999994</v>
      </c>
      <c r="C72" s="41">
        <v>1641.3010400000001</v>
      </c>
      <c r="D72" s="41"/>
      <c r="E72" s="41">
        <v>-200.06700000000001</v>
      </c>
      <c r="F72" s="40"/>
    </row>
    <row r="73" spans="1:6" x14ac:dyDescent="0.25">
      <c r="A73" s="18" t="s">
        <v>78</v>
      </c>
      <c r="B73" s="41">
        <v>10250.280199999999</v>
      </c>
      <c r="C73" s="41">
        <v>5003.2374</v>
      </c>
      <c r="D73" s="41">
        <v>4326.7549600000002</v>
      </c>
      <c r="E73" s="41"/>
      <c r="F73" s="40"/>
    </row>
    <row r="74" spans="1:6" x14ac:dyDescent="0.25">
      <c r="A74" s="18" t="s">
        <v>79</v>
      </c>
      <c r="B74" s="41">
        <v>22013.24294</v>
      </c>
      <c r="C74" s="41">
        <v>1082</v>
      </c>
      <c r="D74" s="41">
        <v>0.4</v>
      </c>
      <c r="E74" s="41"/>
      <c r="F74" s="40"/>
    </row>
    <row r="75" spans="1:6" x14ac:dyDescent="0.25">
      <c r="A75" s="18" t="s">
        <v>80</v>
      </c>
      <c r="B75" s="41">
        <v>459.63771000000003</v>
      </c>
      <c r="C75" s="41">
        <v>296.38806</v>
      </c>
      <c r="D75" s="41"/>
      <c r="E75" s="41"/>
      <c r="F75" s="40"/>
    </row>
    <row r="76" spans="1:6" ht="30" x14ac:dyDescent="0.25">
      <c r="A76" s="18" t="s">
        <v>81</v>
      </c>
      <c r="B76" s="41">
        <v>9613.7350100000003</v>
      </c>
      <c r="C76" s="41">
        <v>5567.4821300000003</v>
      </c>
      <c r="D76" s="41">
        <v>2148.4917500000001</v>
      </c>
      <c r="E76" s="41"/>
      <c r="F76" s="40"/>
    </row>
    <row r="77" spans="1:6" ht="30" x14ac:dyDescent="0.25">
      <c r="A77" s="18" t="s">
        <v>82</v>
      </c>
      <c r="B77" s="41">
        <v>2300.0275900000001</v>
      </c>
      <c r="C77" s="41">
        <v>1596.644</v>
      </c>
      <c r="D77" s="41">
        <v>217.22359</v>
      </c>
      <c r="E77" s="41"/>
      <c r="F77" s="40"/>
    </row>
    <row r="78" spans="1:6" ht="30" x14ac:dyDescent="0.25">
      <c r="A78" s="18" t="s">
        <v>83</v>
      </c>
      <c r="B78" s="41">
        <v>10811.64374</v>
      </c>
      <c r="C78" s="41">
        <v>2515.3029000000001</v>
      </c>
      <c r="D78" s="41">
        <v>15</v>
      </c>
      <c r="E78" s="41"/>
      <c r="F78" s="40"/>
    </row>
    <row r="79" spans="1:6" x14ac:dyDescent="0.25">
      <c r="A79" s="18" t="s">
        <v>84</v>
      </c>
      <c r="B79" s="41">
        <v>445.21062999999998</v>
      </c>
      <c r="C79" s="41">
        <v>309.45078999999998</v>
      </c>
      <c r="D79" s="41">
        <v>122.95984</v>
      </c>
      <c r="E79" s="41"/>
      <c r="F79" s="40"/>
    </row>
    <row r="80" spans="1:6" x14ac:dyDescent="0.25">
      <c r="A80" s="19" t="s">
        <v>85</v>
      </c>
      <c r="B80" s="42">
        <v>2720365.6333300001</v>
      </c>
      <c r="C80" s="42">
        <v>251750.33382</v>
      </c>
      <c r="D80" s="42">
        <v>65615.085789999997</v>
      </c>
      <c r="E80" s="42">
        <v>260489.37946</v>
      </c>
      <c r="F80" s="40"/>
    </row>
    <row r="81" spans="2:5" x14ac:dyDescent="0.25">
      <c r="B81" s="40"/>
      <c r="C81" s="40"/>
      <c r="D81" s="40"/>
      <c r="E81" s="40"/>
    </row>
  </sheetData>
  <mergeCells count="42">
    <mergeCell ref="A8:D8"/>
    <mergeCell ref="A42:D42"/>
    <mergeCell ref="A40:D40"/>
    <mergeCell ref="A41:D41"/>
    <mergeCell ref="A9:D9"/>
    <mergeCell ref="A16:D16"/>
    <mergeCell ref="A17:D17"/>
    <mergeCell ref="A18:D18"/>
    <mergeCell ref="A19:D19"/>
    <mergeCell ref="A20:D20"/>
    <mergeCell ref="A11:D11"/>
    <mergeCell ref="A12:D12"/>
    <mergeCell ref="A13:D13"/>
    <mergeCell ref="A14:D14"/>
    <mergeCell ref="A15:D15"/>
    <mergeCell ref="A39:D39"/>
    <mergeCell ref="A34:D34"/>
    <mergeCell ref="A35:D35"/>
    <mergeCell ref="A36:D36"/>
    <mergeCell ref="A37:D37"/>
    <mergeCell ref="A38:D38"/>
    <mergeCell ref="A32:D32"/>
    <mergeCell ref="A33:D33"/>
    <mergeCell ref="A29:D29"/>
    <mergeCell ref="A30:D30"/>
    <mergeCell ref="A31:D31"/>
    <mergeCell ref="A27:D27"/>
    <mergeCell ref="A28:D28"/>
    <mergeCell ref="A24:D24"/>
    <mergeCell ref="A25:D25"/>
    <mergeCell ref="A26:D26"/>
    <mergeCell ref="A22:D22"/>
    <mergeCell ref="A23:D23"/>
    <mergeCell ref="A21:D21"/>
    <mergeCell ref="A1:E1"/>
    <mergeCell ref="A2:E2"/>
    <mergeCell ref="A5:D5"/>
    <mergeCell ref="A44:A45"/>
    <mergeCell ref="B44:B45"/>
    <mergeCell ref="C44:E44"/>
    <mergeCell ref="A7:D7"/>
    <mergeCell ref="A10:D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zoomScaleNormal="100" zoomScaleSheetLayoutView="100" workbookViewId="0">
      <selection activeCell="B28" sqref="B28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50</v>
      </c>
      <c r="C1" s="28" t="s">
        <v>11</v>
      </c>
    </row>
    <row r="2" spans="1:20" x14ac:dyDescent="0.25">
      <c r="A2" s="29" t="str">
        <f>TEXT(EndData2,"[$-FC19]ДД.ММ.ГГГ")</f>
        <v>04.06.2023</v>
      </c>
      <c r="B2" s="29">
        <f>A2+1</f>
        <v>45082</v>
      </c>
      <c r="C2" s="25" t="str">
        <f>TEXT(B2,"[$-FC19]ДД.ММ.ГГГ")</f>
        <v>05.06.2023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39" x14ac:dyDescent="0.25">
      <c r="A4" s="20" t="s">
        <v>29</v>
      </c>
      <c r="B4" s="23"/>
      <c r="C4" s="23">
        <v>16529.16</v>
      </c>
      <c r="D4" s="23">
        <v>24180</v>
      </c>
      <c r="E4" s="23"/>
      <c r="F4" s="23">
        <v>678.75</v>
      </c>
      <c r="G4" s="23">
        <v>10609.3334</v>
      </c>
      <c r="H4" s="23">
        <v>13821.54</v>
      </c>
      <c r="I4" s="23">
        <v>9000</v>
      </c>
      <c r="J4" s="23">
        <v>11998.58</v>
      </c>
      <c r="K4" s="23">
        <v>5548</v>
      </c>
      <c r="L4" s="23">
        <v>20660.832999999999</v>
      </c>
      <c r="M4" s="23">
        <v>1748.5</v>
      </c>
      <c r="N4" s="23">
        <v>11502.837</v>
      </c>
      <c r="O4" s="23">
        <v>20000</v>
      </c>
      <c r="P4" s="43">
        <v>146277.53339999999</v>
      </c>
      <c r="Q4" s="31"/>
      <c r="R4" s="31"/>
      <c r="S4" s="31"/>
      <c r="T4" s="31"/>
    </row>
    <row r="5" spans="1:20" ht="26.25" x14ac:dyDescent="0.25">
      <c r="A5" s="20" t="s">
        <v>30</v>
      </c>
      <c r="B5" s="23">
        <v>151600</v>
      </c>
      <c r="C5" s="23">
        <v>445.83</v>
      </c>
      <c r="D5" s="23">
        <v>100</v>
      </c>
      <c r="E5" s="23"/>
      <c r="F5" s="23">
        <v>8582.25</v>
      </c>
      <c r="G5" s="23">
        <v>23887.666669999999</v>
      </c>
      <c r="H5" s="23"/>
      <c r="I5" s="23">
        <v>879</v>
      </c>
      <c r="J5" s="23">
        <v>1004</v>
      </c>
      <c r="K5" s="23">
        <v>5210</v>
      </c>
      <c r="L5" s="23">
        <v>2306.5459999999998</v>
      </c>
      <c r="M5" s="23">
        <v>150</v>
      </c>
      <c r="N5" s="23">
        <v>4900</v>
      </c>
      <c r="O5" s="23">
        <v>5229.7</v>
      </c>
      <c r="P5" s="43">
        <v>204294.99267000001</v>
      </c>
      <c r="Q5" s="31"/>
      <c r="R5" s="31"/>
      <c r="S5" s="31"/>
      <c r="T5" s="31"/>
    </row>
    <row r="6" spans="1:20" ht="39" x14ac:dyDescent="0.25">
      <c r="A6" s="20" t="s">
        <v>31</v>
      </c>
      <c r="B6" s="23">
        <v>48503.002269999997</v>
      </c>
      <c r="C6" s="23">
        <v>43369.431329999999</v>
      </c>
      <c r="D6" s="23">
        <v>27300</v>
      </c>
      <c r="E6" s="23">
        <v>11300</v>
      </c>
      <c r="F6" s="23">
        <v>15734.333000000001</v>
      </c>
      <c r="G6" s="23">
        <v>19104.666659999999</v>
      </c>
      <c r="H6" s="23">
        <v>7283.6</v>
      </c>
      <c r="I6" s="23">
        <v>4400</v>
      </c>
      <c r="J6" s="23">
        <v>21338.473000000002</v>
      </c>
      <c r="K6" s="23">
        <v>4896</v>
      </c>
      <c r="L6" s="23">
        <v>23287.75</v>
      </c>
      <c r="M6" s="23">
        <v>24870.333340000001</v>
      </c>
      <c r="N6" s="23">
        <v>6737</v>
      </c>
      <c r="O6" s="23">
        <v>22244.687000000002</v>
      </c>
      <c r="P6" s="43">
        <v>280369.27659999998</v>
      </c>
      <c r="Q6" s="31"/>
      <c r="R6" s="31"/>
      <c r="S6" s="31"/>
      <c r="T6" s="31"/>
    </row>
    <row r="7" spans="1:20" ht="102.75" x14ac:dyDescent="0.25">
      <c r="A7" s="20" t="s">
        <v>32</v>
      </c>
      <c r="B7" s="23"/>
      <c r="C7" s="23"/>
      <c r="D7" s="23"/>
      <c r="E7" s="23"/>
      <c r="F7" s="23"/>
      <c r="G7" s="23"/>
      <c r="H7" s="23"/>
      <c r="I7" s="23">
        <v>54.699770000000001</v>
      </c>
      <c r="J7" s="23"/>
      <c r="K7" s="23"/>
      <c r="L7" s="23"/>
      <c r="M7" s="23"/>
      <c r="N7" s="23"/>
      <c r="O7" s="23"/>
      <c r="P7" s="43">
        <v>54.699770000000001</v>
      </c>
      <c r="Q7" s="31"/>
      <c r="R7" s="31"/>
      <c r="S7" s="31"/>
      <c r="T7" s="31"/>
    </row>
    <row r="8" spans="1:20" ht="90" x14ac:dyDescent="0.25">
      <c r="A8" s="20" t="s">
        <v>33</v>
      </c>
      <c r="B8" s="23">
        <v>182.3</v>
      </c>
      <c r="C8" s="23">
        <v>61.674999999999997</v>
      </c>
      <c r="D8" s="23">
        <v>9.3800000000000008</v>
      </c>
      <c r="E8" s="23"/>
      <c r="F8" s="23"/>
      <c r="G8" s="23">
        <v>35.591670000000001</v>
      </c>
      <c r="H8" s="23"/>
      <c r="I8" s="23"/>
      <c r="J8" s="23"/>
      <c r="K8" s="23">
        <v>20.242000000000001</v>
      </c>
      <c r="L8" s="23"/>
      <c r="M8" s="23">
        <v>22.3</v>
      </c>
      <c r="N8" s="23"/>
      <c r="O8" s="23"/>
      <c r="P8" s="43">
        <v>331.48867000000001</v>
      </c>
      <c r="Q8" s="31"/>
      <c r="R8" s="31"/>
      <c r="S8" s="31"/>
      <c r="T8" s="31"/>
    </row>
    <row r="9" spans="1:20" ht="77.25" x14ac:dyDescent="0.25">
      <c r="A9" s="20" t="s">
        <v>34</v>
      </c>
      <c r="B9" s="23"/>
      <c r="C9" s="23">
        <v>4505.83</v>
      </c>
      <c r="D9" s="23">
        <v>652.75</v>
      </c>
      <c r="E9" s="23">
        <v>479</v>
      </c>
      <c r="F9" s="23">
        <v>177</v>
      </c>
      <c r="G9" s="23">
        <v>655.41669999999999</v>
      </c>
      <c r="H9" s="23">
        <v>202.9</v>
      </c>
      <c r="I9" s="23"/>
      <c r="J9" s="23"/>
      <c r="K9" s="23"/>
      <c r="L9" s="23">
        <v>267.58332999999999</v>
      </c>
      <c r="M9" s="23">
        <v>254.46668</v>
      </c>
      <c r="N9" s="23">
        <v>368</v>
      </c>
      <c r="O9" s="23">
        <v>172.8</v>
      </c>
      <c r="P9" s="43">
        <v>7735.7467100000003</v>
      </c>
      <c r="Q9" s="31"/>
      <c r="R9" s="31"/>
      <c r="S9" s="31"/>
      <c r="T9" s="31"/>
    </row>
    <row r="10" spans="1:20" ht="64.5" x14ac:dyDescent="0.25">
      <c r="A10" s="20" t="s">
        <v>35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>
        <v>106.764</v>
      </c>
      <c r="N10" s="23"/>
      <c r="O10" s="23"/>
      <c r="P10" s="43">
        <v>106.764</v>
      </c>
      <c r="Q10" s="31"/>
      <c r="R10" s="31"/>
      <c r="S10" s="31"/>
      <c r="T10" s="31"/>
    </row>
    <row r="11" spans="1:20" ht="77.25" x14ac:dyDescent="0.25">
      <c r="A11" s="20" t="s">
        <v>36</v>
      </c>
      <c r="B11" s="23"/>
      <c r="C11" s="23"/>
      <c r="D11" s="23"/>
      <c r="E11" s="23"/>
      <c r="F11" s="23"/>
      <c r="G11" s="23"/>
      <c r="H11" s="23">
        <v>130</v>
      </c>
      <c r="I11" s="23"/>
      <c r="J11" s="23"/>
      <c r="K11" s="23"/>
      <c r="L11" s="23"/>
      <c r="M11" s="23"/>
      <c r="N11" s="23"/>
      <c r="O11" s="23"/>
      <c r="P11" s="43">
        <v>130</v>
      </c>
      <c r="Q11" s="31"/>
      <c r="R11" s="31"/>
      <c r="S11" s="31"/>
      <c r="T11" s="31"/>
    </row>
    <row r="12" spans="1:20" ht="64.5" x14ac:dyDescent="0.25">
      <c r="A12" s="20" t="s">
        <v>37</v>
      </c>
      <c r="B12" s="23">
        <v>145.36663999999999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3">
        <v>145.36663999999999</v>
      </c>
      <c r="Q12" s="31"/>
      <c r="R12" s="31"/>
      <c r="S12" s="31"/>
      <c r="T12" s="31"/>
    </row>
    <row r="13" spans="1:20" ht="51.75" x14ac:dyDescent="0.25">
      <c r="A13" s="20" t="s">
        <v>38</v>
      </c>
      <c r="B13" s="23">
        <v>568.64261999999997</v>
      </c>
      <c r="C13" s="23">
        <v>1178.8268</v>
      </c>
      <c r="D13" s="23">
        <v>176.8</v>
      </c>
      <c r="E13" s="23"/>
      <c r="F13" s="23"/>
      <c r="G13" s="23">
        <v>159.58332999999999</v>
      </c>
      <c r="H13" s="23"/>
      <c r="I13" s="23"/>
      <c r="J13" s="23">
        <v>276.44900000000001</v>
      </c>
      <c r="K13" s="23"/>
      <c r="L13" s="23">
        <v>311</v>
      </c>
      <c r="M13" s="23"/>
      <c r="N13" s="23"/>
      <c r="O13" s="23"/>
      <c r="P13" s="43">
        <v>2671.3017500000001</v>
      </c>
      <c r="Q13" s="31"/>
      <c r="R13" s="31"/>
      <c r="S13" s="31"/>
      <c r="T13" s="31"/>
    </row>
    <row r="14" spans="1:20" ht="90" x14ac:dyDescent="0.25">
      <c r="A14" s="20" t="s">
        <v>39</v>
      </c>
      <c r="B14" s="23">
        <v>28612.523089999999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43">
        <v>28612.523089999999</v>
      </c>
      <c r="Q14" s="31"/>
      <c r="R14" s="31"/>
      <c r="S14" s="31"/>
      <c r="T14" s="31"/>
    </row>
    <row r="15" spans="1:20" ht="102.75" x14ac:dyDescent="0.25">
      <c r="A15" s="20" t="s">
        <v>40</v>
      </c>
      <c r="B15" s="23">
        <v>74.63</v>
      </c>
      <c r="C15" s="23"/>
      <c r="D15" s="23"/>
      <c r="E15" s="23"/>
      <c r="F15" s="23"/>
      <c r="G15" s="23"/>
      <c r="H15" s="23"/>
      <c r="I15" s="23"/>
      <c r="J15" s="23">
        <v>58.65</v>
      </c>
      <c r="K15" s="23"/>
      <c r="L15" s="23"/>
      <c r="M15" s="23"/>
      <c r="N15" s="23"/>
      <c r="O15" s="23"/>
      <c r="P15" s="43">
        <v>133.28</v>
      </c>
      <c r="Q15" s="31"/>
      <c r="R15" s="31"/>
      <c r="S15" s="31"/>
      <c r="T15" s="31"/>
    </row>
    <row r="16" spans="1:20" ht="51.75" x14ac:dyDescent="0.25">
      <c r="A16" s="20" t="s">
        <v>41</v>
      </c>
      <c r="B16" s="23"/>
      <c r="C16" s="23"/>
      <c r="D16" s="23"/>
      <c r="E16" s="23"/>
      <c r="F16" s="23"/>
      <c r="G16" s="23"/>
      <c r="H16" s="23"/>
      <c r="I16" s="23"/>
      <c r="J16" s="23">
        <v>36810</v>
      </c>
      <c r="K16" s="23"/>
      <c r="L16" s="23"/>
      <c r="M16" s="23"/>
      <c r="N16" s="23"/>
      <c r="O16" s="23"/>
      <c r="P16" s="43">
        <v>36810</v>
      </c>
      <c r="Q16" s="31"/>
      <c r="R16" s="31"/>
      <c r="S16" s="31"/>
      <c r="T16" s="31"/>
    </row>
    <row r="17" spans="1:20" ht="90" x14ac:dyDescent="0.25">
      <c r="A17" s="20" t="s">
        <v>42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>
        <v>-8.1479700000000008</v>
      </c>
      <c r="P17" s="43">
        <v>-8.1479700000000008</v>
      </c>
      <c r="Q17" s="31"/>
      <c r="R17" s="31"/>
      <c r="S17" s="31"/>
      <c r="T17" s="31"/>
    </row>
    <row r="18" spans="1:20" ht="204.75" x14ac:dyDescent="0.25">
      <c r="A18" s="20" t="s">
        <v>43</v>
      </c>
      <c r="B18" s="23"/>
      <c r="C18" s="23">
        <v>425.8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43">
        <v>425.8</v>
      </c>
      <c r="Q18" s="31"/>
      <c r="R18" s="31"/>
      <c r="S18" s="31"/>
      <c r="T18" s="31"/>
    </row>
    <row r="19" spans="1:20" ht="39" x14ac:dyDescent="0.25">
      <c r="A19" s="20" t="s">
        <v>44</v>
      </c>
      <c r="B19" s="23"/>
      <c r="C19" s="23"/>
      <c r="D19" s="23">
        <v>99.75</v>
      </c>
      <c r="E19" s="23">
        <v>50.216670000000001</v>
      </c>
      <c r="F19" s="23">
        <v>22.58333</v>
      </c>
      <c r="G19" s="23">
        <v>92.025000000000006</v>
      </c>
      <c r="H19" s="23">
        <v>36.066670000000002</v>
      </c>
      <c r="I19" s="23">
        <v>5.2416700000000001</v>
      </c>
      <c r="J19" s="23">
        <v>177.99167</v>
      </c>
      <c r="K19" s="23">
        <v>30.95</v>
      </c>
      <c r="L19" s="23">
        <v>73.8</v>
      </c>
      <c r="M19" s="23">
        <v>68.066670000000002</v>
      </c>
      <c r="N19" s="23">
        <v>59.308329999999998</v>
      </c>
      <c r="O19" s="23">
        <v>25.658329999999999</v>
      </c>
      <c r="P19" s="43">
        <v>741.65833999999995</v>
      </c>
      <c r="Q19" s="31"/>
      <c r="R19" s="31"/>
      <c r="S19" s="31"/>
      <c r="T19" s="31"/>
    </row>
    <row r="20" spans="1:20" ht="102.75" x14ac:dyDescent="0.25">
      <c r="A20" s="20" t="s">
        <v>45</v>
      </c>
      <c r="B20" s="23">
        <v>1836.6614999999999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43">
        <v>1836.6614999999999</v>
      </c>
      <c r="Q20" s="31"/>
      <c r="R20" s="31"/>
      <c r="S20" s="31"/>
      <c r="T20" s="31"/>
    </row>
    <row r="21" spans="1:20" ht="90" x14ac:dyDescent="0.25">
      <c r="A21" s="20" t="s">
        <v>46</v>
      </c>
      <c r="B21" s="23">
        <v>1584.9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43">
        <v>1584.9</v>
      </c>
      <c r="Q21" s="31"/>
      <c r="R21" s="31"/>
      <c r="S21" s="31"/>
      <c r="T21" s="31"/>
    </row>
    <row r="22" spans="1:20" ht="39" x14ac:dyDescent="0.25">
      <c r="A22" s="20" t="s">
        <v>47</v>
      </c>
      <c r="B22" s="23">
        <v>749.10482999999999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43">
        <v>749.10482999999999</v>
      </c>
      <c r="Q22" s="31"/>
      <c r="R22" s="31"/>
      <c r="S22" s="31"/>
      <c r="T22" s="31"/>
    </row>
    <row r="23" spans="1:20" ht="26.25" x14ac:dyDescent="0.25">
      <c r="A23" s="20" t="s">
        <v>48</v>
      </c>
      <c r="B23" s="23"/>
      <c r="C23" s="23"/>
      <c r="D23" s="23"/>
      <c r="E23" s="23"/>
      <c r="F23" s="23"/>
      <c r="G23" s="23">
        <v>1270.9473700000001</v>
      </c>
      <c r="H23" s="23"/>
      <c r="I23" s="23"/>
      <c r="J23" s="23"/>
      <c r="K23" s="23"/>
      <c r="L23" s="23"/>
      <c r="M23" s="23"/>
      <c r="N23" s="23"/>
      <c r="O23" s="23"/>
      <c r="P23" s="43">
        <v>1270.9473700000001</v>
      </c>
      <c r="Q23" s="31"/>
      <c r="R23" s="31"/>
      <c r="S23" s="31"/>
      <c r="T23" s="31"/>
    </row>
    <row r="24" spans="1:20" x14ac:dyDescent="0.25">
      <c r="A24" s="21" t="s">
        <v>49</v>
      </c>
      <c r="B24" s="24">
        <v>233857.13094999999</v>
      </c>
      <c r="C24" s="24">
        <v>66516.55313</v>
      </c>
      <c r="D24" s="24">
        <v>52518.68</v>
      </c>
      <c r="E24" s="24">
        <v>11829.21667</v>
      </c>
      <c r="F24" s="24">
        <v>25194.91633</v>
      </c>
      <c r="G24" s="24">
        <v>55815.230799999998</v>
      </c>
      <c r="H24" s="24">
        <v>21474.106670000001</v>
      </c>
      <c r="I24" s="24">
        <v>14338.941440000001</v>
      </c>
      <c r="J24" s="24">
        <v>71664.143670000005</v>
      </c>
      <c r="K24" s="24">
        <v>15705.191999999999</v>
      </c>
      <c r="L24" s="24">
        <v>46907.512329999998</v>
      </c>
      <c r="M24" s="24">
        <v>27220.430690000001</v>
      </c>
      <c r="N24" s="24">
        <v>23567.145329999999</v>
      </c>
      <c r="O24" s="24">
        <v>47664.697359999998</v>
      </c>
      <c r="P24" s="43">
        <v>714273.89737000002</v>
      </c>
      <c r="Q24" s="39"/>
      <c r="R24" s="39"/>
      <c r="S24" s="39"/>
      <c r="T24" s="39"/>
    </row>
    <row r="25" spans="1:20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20" x14ac:dyDescent="0.25">
      <c r="A26" s="35" t="s">
        <v>28</v>
      </c>
      <c r="B26" s="44">
        <f>P24+Учреждения!B80</f>
        <v>3434639.5307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20" ht="32.25" customHeight="1" x14ac:dyDescent="0.25">
      <c r="A27" s="35" t="str">
        <f>CONCATENATE("Остатки бюджетных средств на ",C2,"г.")</f>
        <v>Остатки бюджетных средств на 05.06.2023г.</v>
      </c>
      <c r="B27" s="44">
        <v>8237004.2000000002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2023-06-05T04:16:10Z</dcterms:modified>
</cp:coreProperties>
</file>