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Учреждения!$61:$62</definedName>
    <definedName name="_xlnm.Print_Area" localSheetId="1">'Муниципальные районы'!$A$1:$P$37</definedName>
    <definedName name="_xlnm.Print_Area" localSheetId="0">Учреждения!$A$1:$E$100</definedName>
  </definedNames>
  <calcPr calcId="162913"/>
</workbook>
</file>

<file path=xl/calcChain.xml><?xml version="1.0" encoding="utf-8"?>
<calcChain xmlns="http://schemas.openxmlformats.org/spreadsheetml/2006/main">
  <c r="E57" i="1" l="1"/>
  <c r="A5" i="1" l="1"/>
  <c r="B35" i="2"/>
  <c r="A2" i="2" l="1"/>
  <c r="B2" i="2" s="1"/>
  <c r="C2" i="2" s="1"/>
  <c r="H1" i="1" l="1"/>
  <c r="H2" i="1"/>
  <c r="G1" i="1"/>
  <c r="G2" i="1"/>
  <c r="A2" i="1" l="1"/>
</calcChain>
</file>

<file path=xl/sharedStrings.xml><?xml version="1.0" encoding="utf-8"?>
<sst xmlns="http://schemas.openxmlformats.org/spreadsheetml/2006/main" count="150" uniqueCount="149">
  <si>
    <t xml:space="preserve"> Справка о доходах и расходах краевого бюджета</t>
  </si>
  <si>
    <t>тыс.рублей</t>
  </si>
  <si>
    <t>Доходы</t>
  </si>
  <si>
    <t>Финансовая помощь из федерального бюджета - всего, в том числе:</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</si>
  <si>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</si>
  <si>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</si>
  <si>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</si>
  <si>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</si>
  <si>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</si>
  <si>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</si>
  <si>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</si>
  <si>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</si>
  <si>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</si>
  <si>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</si>
  <si>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</si>
  <si>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</si>
  <si>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</si>
  <si>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</si>
  <si>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</si>
  <si>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</si>
  <si>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</si>
  <si>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</si>
  <si>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</si>
  <si>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</si>
  <si>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</si>
  <si>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</si>
  <si>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</si>
  <si>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</si>
  <si>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</si>
  <si>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Субсидии местным бюджетам на софинансирование расходов на оплату труда работников муниципальных учреждений</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</si>
  <si>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</si>
  <si>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</si>
  <si>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</si>
  <si>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</si>
  <si>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</si>
  <si>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</si>
  <si>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</si>
  <si>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</si>
  <si>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</si>
  <si>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</si>
  <si>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</si>
  <si>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</si>
  <si>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</si>
  <si>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</si>
  <si>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</si>
  <si>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</si>
  <si>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</si>
  <si>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</si>
  <si>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</si>
  <si>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</si>
  <si>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</si>
  <si>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Иные межбюджетные трансферты на возмещение произведенных расходов по организации работы пунктов временного размещения, размещению и питанию граждан Российской Федерации, Украины, Донецкой Народной Республики, Луганской Народной Республики и лиц без гражданства, постоянно проживающих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Луганской Народной Республики и прибывших на территорию Камчатского края в экстренном массовом порядке и находящихся в пунктах временного размещения</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</si>
  <si>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</si>
  <si>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</si>
  <si>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Государственная поддержка отрасли культуры</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</si>
  <si>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</si>
  <si>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</si>
  <si>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Единая субсидия на достижение показателей государственной программы Российской Федерации "Реализация государственной национальной политики"</t>
  </si>
  <si>
    <t>Всего:</t>
  </si>
  <si>
    <t>16.06.2023</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</si>
  <si>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</si>
  <si>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</si>
  <si>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</si>
  <si>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</si>
  <si>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</si>
  <si>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</si>
  <si>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</si>
  <si>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</si>
  <si>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</si>
  <si>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</si>
  <si>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</si>
  <si>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</si>
  <si>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</si>
  <si>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</si>
  <si>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</si>
  <si>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</si>
  <si>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</si>
  <si>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</si>
  <si>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</si>
  <si>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</si>
  <si>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</si>
  <si>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</si>
  <si>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</si>
  <si>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</si>
  <si>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</si>
  <si>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</si>
  <si>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</si>
  <si>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</si>
  <si>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Агентство лесного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</si>
  <si>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</si>
  <si>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</si>
  <si>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</si>
  <si>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</si>
  <si>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и молодежи Камчатского края</t>
  </si>
  <si>
    <t>Елизовская территориальная избирательная комиссия</t>
  </si>
  <si>
    <t>ИТОГО</t>
  </si>
  <si>
    <t>05.06.2023</t>
  </si>
  <si>
    <t>Дотации бюджетам субъектов Российской Федерации на выравнивание бюджетной обеспеченности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</si>
  <si>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</si>
  <si>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</si>
  <si>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</si>
  <si>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</si>
  <si>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</si>
  <si>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</si>
  <si>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</si>
  <si>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</si>
  <si>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 xml:space="preserve">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</si>
  <si>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 xml:space="preserve">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</si>
  <si>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</si>
  <si>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</si>
  <si>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</si>
  <si>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 xml:space="preserve">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</si>
  <si>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 xml:space="preserve">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 </t>
  </si>
  <si>
    <t>Субсидии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</si>
  <si>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 xml:space="preserve">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t>
  </si>
  <si>
    <t xml:space="preserve">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</si>
  <si>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</si>
  <si>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</si>
  <si>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</si>
  <si>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</si>
  <si>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развитие сети учреждений культурно-досугового типа</t>
  </si>
  <si>
    <t xml:space="preserve">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 </t>
  </si>
  <si>
    <t>Субсидии бюджетам субъектов Российской Федерации на поддержку отрасли культуры</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</si>
  <si>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</si>
  <si>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</si>
  <si>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</si>
  <si>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</si>
  <si>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</si>
  <si>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</si>
  <si>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</si>
  <si>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</si>
  <si>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</si>
  <si>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</si>
  <si>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</si>
  <si>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</si>
  <si>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</si>
  <si>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</si>
  <si>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</si>
  <si>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</si>
  <si>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t>
  </si>
  <si>
    <t xml:space="preserve">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</si>
  <si>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 xml:space="preserve">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</si>
  <si>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</si>
  <si>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 xml:space="preserve">Прочие безвозмездные поступления от государственных (муниципальных) организаций в бюджеты субъектов Российской Федерации </t>
  </si>
  <si>
    <t>Остатки бюджетных средств на 19.06.2023</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</si>
  <si>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</si>
  <si>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</si>
  <si>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(с 01.01.2023 по 16.06.2023)</t>
  </si>
  <si>
    <t>Привлечение остатков средств на единый счет краевого бюджета с казначейских счетов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</si>
</sst>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8"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
      <i/>
      <sz val="11"/>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72">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165" fontId="2" fillId="0" borderId="1" xfId="0" applyNumberFormat="1" applyFont="1" applyFill="1" applyBorder="1" applyAlignment="1">
      <alignment horizontal="left" vertical="center" wrapText="1"/>
    </xf>
    <xf numFmtId="165" fontId="2" fillId="0" borderId="2" xfId="0" applyNumberFormat="1" applyFont="1" applyFill="1" applyBorder="1" applyAlignment="1">
      <alignment horizontal="left" vertical="center" wrapText="1"/>
    </xf>
    <xf numFmtId="165" fontId="2" fillId="0" borderId="3" xfId="0" applyNumberFormat="1" applyFont="1" applyFill="1" applyBorder="1" applyAlignment="1">
      <alignment horizontal="left" vertical="center" wrapText="1"/>
    </xf>
    <xf numFmtId="165" fontId="2" fillId="0" borderId="5" xfId="0" applyNumberFormat="1" applyFont="1" applyFill="1" applyBorder="1" applyAlignment="1">
      <alignment horizontal="center" vertical="center"/>
    </xf>
    <xf numFmtId="165" fontId="2" fillId="0" borderId="6" xfId="0" applyNumberFormat="1" applyFont="1" applyFill="1" applyBorder="1" applyAlignment="1">
      <alignment horizontal="center" vertical="center"/>
    </xf>
    <xf numFmtId="164" fontId="17" fillId="0" borderId="4" xfId="0" applyNumberFormat="1" applyFont="1" applyFill="1" applyBorder="1" applyAlignment="1">
      <alignment horizontal="left" wrapText="1"/>
    </xf>
    <xf numFmtId="0" fontId="17" fillId="0" borderId="4" xfId="0" applyFont="1" applyFill="1" applyBorder="1" applyAlignment="1">
      <alignment horizontal="left" wrapText="1"/>
    </xf>
    <xf numFmtId="0" fontId="17" fillId="0" borderId="4" xfId="0" applyFont="1" applyBorder="1" applyAlignment="1">
      <alignment horizontal="left" wrapText="1"/>
    </xf>
    <xf numFmtId="0" fontId="17" fillId="0" borderId="4" xfId="0" applyFont="1" applyBorder="1" applyAlignment="1">
      <alignment horizontal="left"/>
    </xf>
    <xf numFmtId="164" fontId="17" fillId="0" borderId="4" xfId="0" applyNumberFormat="1" applyFont="1" applyFill="1" applyBorder="1" applyAlignment="1">
      <alignment horizontal="right" vertical="center" wrapText="1"/>
    </xf>
    <xf numFmtId="0" fontId="3" fillId="0" borderId="1" xfId="0" applyFont="1" applyFill="1" applyBorder="1" applyAlignment="1">
      <alignment horizontal="left"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164" fontId="2" fillId="0" borderId="4" xfId="0" applyNumberFormat="1" applyFont="1" applyFill="1" applyBorder="1" applyAlignment="1">
      <alignment horizontal="right" vertical="center" wrapText="1"/>
    </xf>
    <xf numFmtId="164" fontId="12" fillId="0" borderId="0" xfId="0" applyNumberFormat="1" applyFont="1"/>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tabSelected="1" view="pageBreakPreview" zoomScaleNormal="100" zoomScaleSheetLayoutView="100" workbookViewId="0">
      <selection activeCell="F57" sqref="F57"/>
    </sheetView>
  </sheetViews>
  <sheetFormatPr defaultColWidth="8.7109375" defaultRowHeight="15" x14ac:dyDescent="0.25"/>
  <cols>
    <col min="1" max="1" width="69.85546875" style="31" customWidth="1"/>
    <col min="2" max="2" width="17.5703125" style="31" customWidth="1"/>
    <col min="3" max="3" width="18.5703125" style="31" customWidth="1"/>
    <col min="4" max="4" width="11.28515625" style="31" customWidth="1"/>
    <col min="5" max="5" width="14.5703125" style="31" customWidth="1"/>
    <col min="6" max="6" width="12.5703125" style="31" customWidth="1"/>
    <col min="7" max="7" width="16" style="31" bestFit="1" customWidth="1"/>
    <col min="8" max="8" width="8.7109375" style="31"/>
    <col min="9" max="9" width="10.140625" style="31" bestFit="1" customWidth="1"/>
    <col min="10" max="16384" width="8.7109375" style="31"/>
  </cols>
  <sheetData>
    <row r="1" spans="1:9" ht="15.75" x14ac:dyDescent="0.25">
      <c r="A1" s="46" t="s">
        <v>0</v>
      </c>
      <c r="B1" s="46"/>
      <c r="C1" s="46"/>
      <c r="D1" s="46"/>
      <c r="E1" s="46"/>
      <c r="F1" s="37" t="s">
        <v>96</v>
      </c>
      <c r="G1" s="38" t="str">
        <f>TEXT(F1,"[$-FC19]ДД ММММ")</f>
        <v>05 июня</v>
      </c>
      <c r="H1" s="38" t="str">
        <f>TEXT(F1,"[$-FC19]ДД.ММ.ГГГ \г")</f>
        <v>05.06.2023 г</v>
      </c>
    </row>
    <row r="2" spans="1:9" ht="15.75" x14ac:dyDescent="0.25">
      <c r="A2" s="46" t="str">
        <f>CONCATENATE("с ",G1," по ",G2,"ода")</f>
        <v>с 05 июня по 16 июня 2023 года</v>
      </c>
      <c r="B2" s="46"/>
      <c r="C2" s="46"/>
      <c r="D2" s="46"/>
      <c r="E2" s="46"/>
      <c r="F2" s="37" t="s">
        <v>59</v>
      </c>
      <c r="G2" s="38" t="str">
        <f>TEXT(F2,"[$-FC19]ДД ММММ ГГГ \г")</f>
        <v>16 июня 2023 г</v>
      </c>
      <c r="H2" s="38" t="str">
        <f>TEXT(F2,"[$-FC19]ДД.ММ.ГГГ \г")</f>
        <v>16.06.2023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05.06.2023 г.</v>
      </c>
      <c r="B5" s="48"/>
      <c r="C5" s="48"/>
      <c r="D5" s="49"/>
      <c r="E5" s="8">
        <v>8237004.2000000002</v>
      </c>
      <c r="F5" s="39"/>
    </row>
    <row r="6" spans="1:9" x14ac:dyDescent="0.25">
      <c r="A6" s="10"/>
      <c r="B6" s="11"/>
      <c r="C6" s="11"/>
      <c r="D6" s="11"/>
      <c r="E6" s="12"/>
    </row>
    <row r="7" spans="1:9" x14ac:dyDescent="0.25">
      <c r="A7" s="54" t="s">
        <v>2</v>
      </c>
      <c r="B7" s="55"/>
      <c r="C7" s="55"/>
      <c r="D7" s="55"/>
      <c r="E7" s="13"/>
    </row>
    <row r="8" spans="1:9" x14ac:dyDescent="0.25">
      <c r="A8" s="67" t="s">
        <v>148</v>
      </c>
      <c r="B8" s="68"/>
      <c r="C8" s="68"/>
      <c r="D8" s="69"/>
      <c r="E8" s="9">
        <v>771068.7</v>
      </c>
    </row>
    <row r="9" spans="1:9" x14ac:dyDescent="0.25">
      <c r="A9" s="56" t="s">
        <v>3</v>
      </c>
      <c r="B9" s="55"/>
      <c r="C9" s="55"/>
      <c r="D9" s="55"/>
      <c r="E9" s="14">
        <v>3780595.4</v>
      </c>
    </row>
    <row r="10" spans="1:9" ht="25.5" customHeight="1" x14ac:dyDescent="0.25">
      <c r="A10" s="56" t="s">
        <v>97</v>
      </c>
      <c r="B10" s="55">
        <v>3346829.2</v>
      </c>
      <c r="C10" s="55"/>
      <c r="D10" s="55"/>
      <c r="E10" s="14">
        <v>3346829.2</v>
      </c>
    </row>
    <row r="11" spans="1:9" ht="36.75" customHeight="1" x14ac:dyDescent="0.25">
      <c r="A11" s="56" t="s">
        <v>98</v>
      </c>
      <c r="B11" s="55"/>
      <c r="C11" s="55"/>
      <c r="D11" s="55"/>
      <c r="E11" s="14">
        <v>60125.3</v>
      </c>
    </row>
    <row r="12" spans="1:9" ht="18.75" customHeight="1" x14ac:dyDescent="0.25">
      <c r="A12" s="56" t="s">
        <v>99</v>
      </c>
      <c r="B12" s="55"/>
      <c r="C12" s="55"/>
      <c r="D12" s="55"/>
      <c r="E12" s="14">
        <v>36437.199999999997</v>
      </c>
    </row>
    <row r="13" spans="1:9" ht="51" customHeight="1" x14ac:dyDescent="0.25">
      <c r="A13" s="56" t="s">
        <v>100</v>
      </c>
      <c r="B13" s="55"/>
      <c r="C13" s="55"/>
      <c r="D13" s="55"/>
      <c r="E13" s="14">
        <v>6152.7</v>
      </c>
    </row>
    <row r="14" spans="1:9" ht="51" customHeight="1" x14ac:dyDescent="0.25">
      <c r="A14" s="56" t="s">
        <v>101</v>
      </c>
      <c r="B14" s="55"/>
      <c r="C14" s="55"/>
      <c r="D14" s="55"/>
      <c r="E14" s="14">
        <v>426.4</v>
      </c>
    </row>
    <row r="15" spans="1:9" ht="36.75" customHeight="1" x14ac:dyDescent="0.25">
      <c r="A15" s="56" t="s">
        <v>102</v>
      </c>
      <c r="B15" s="55"/>
      <c r="C15" s="55"/>
      <c r="D15" s="55"/>
      <c r="E15" s="14">
        <v>901.9</v>
      </c>
    </row>
    <row r="16" spans="1:9" ht="45.75" customHeight="1" x14ac:dyDescent="0.25">
      <c r="A16" s="56" t="s">
        <v>103</v>
      </c>
      <c r="B16" s="55"/>
      <c r="C16" s="55"/>
      <c r="D16" s="55"/>
      <c r="E16" s="14">
        <v>62.2</v>
      </c>
    </row>
    <row r="17" spans="1:5" ht="47.25" customHeight="1" x14ac:dyDescent="0.25">
      <c r="A17" s="56" t="s">
        <v>104</v>
      </c>
      <c r="B17" s="55"/>
      <c r="C17" s="55"/>
      <c r="D17" s="55"/>
      <c r="E17" s="14">
        <v>1900</v>
      </c>
    </row>
    <row r="18" spans="1:5" ht="36.75" customHeight="1" x14ac:dyDescent="0.25">
      <c r="A18" s="56" t="s">
        <v>105</v>
      </c>
      <c r="B18" s="55"/>
      <c r="C18" s="55"/>
      <c r="D18" s="55"/>
      <c r="E18" s="14">
        <v>6300.6</v>
      </c>
    </row>
    <row r="19" spans="1:5" ht="51" customHeight="1" x14ac:dyDescent="0.25">
      <c r="A19" s="56" t="s">
        <v>106</v>
      </c>
      <c r="B19" s="55"/>
      <c r="C19" s="55"/>
      <c r="D19" s="55"/>
      <c r="E19" s="14">
        <v>113459.1</v>
      </c>
    </row>
    <row r="20" spans="1:5" ht="51.75" customHeight="1" x14ac:dyDescent="0.25">
      <c r="A20" s="56" t="s">
        <v>107</v>
      </c>
      <c r="B20" s="55"/>
      <c r="C20" s="55"/>
      <c r="D20" s="55"/>
      <c r="E20" s="14">
        <v>8</v>
      </c>
    </row>
    <row r="21" spans="1:5" ht="22.5" customHeight="1" x14ac:dyDescent="0.25">
      <c r="A21" s="56" t="s">
        <v>108</v>
      </c>
      <c r="B21" s="55"/>
      <c r="C21" s="55"/>
      <c r="D21" s="55"/>
      <c r="E21" s="14">
        <v>664.3</v>
      </c>
    </row>
    <row r="22" spans="1:5" ht="36.75" customHeight="1" x14ac:dyDescent="0.25">
      <c r="A22" s="56" t="s">
        <v>109</v>
      </c>
      <c r="B22" s="55"/>
      <c r="C22" s="55"/>
      <c r="D22" s="55"/>
      <c r="E22" s="14">
        <v>21.3</v>
      </c>
    </row>
    <row r="23" spans="1:5" ht="36.75" customHeight="1" x14ac:dyDescent="0.25">
      <c r="A23" s="56" t="s">
        <v>110</v>
      </c>
      <c r="B23" s="55"/>
      <c r="C23" s="55"/>
      <c r="D23" s="55"/>
      <c r="E23" s="14">
        <v>216.7</v>
      </c>
    </row>
    <row r="24" spans="1:5" ht="36.75" customHeight="1" x14ac:dyDescent="0.25">
      <c r="A24" s="56" t="s">
        <v>111</v>
      </c>
      <c r="B24" s="55"/>
      <c r="C24" s="55"/>
      <c r="D24" s="55"/>
      <c r="E24" s="14">
        <v>1741.3</v>
      </c>
    </row>
    <row r="25" spans="1:5" ht="36.75" customHeight="1" x14ac:dyDescent="0.25">
      <c r="A25" s="56" t="s">
        <v>112</v>
      </c>
      <c r="B25" s="55"/>
      <c r="C25" s="55"/>
      <c r="D25" s="55"/>
      <c r="E25" s="14">
        <v>3022.7</v>
      </c>
    </row>
    <row r="26" spans="1:5" ht="36.75" customHeight="1" x14ac:dyDescent="0.25">
      <c r="A26" s="56" t="s">
        <v>113</v>
      </c>
      <c r="B26" s="55"/>
      <c r="C26" s="55"/>
      <c r="D26" s="55"/>
      <c r="E26" s="14">
        <v>3692.1</v>
      </c>
    </row>
    <row r="27" spans="1:5" ht="48" customHeight="1" x14ac:dyDescent="0.25">
      <c r="A27" s="56" t="s">
        <v>114</v>
      </c>
      <c r="B27" s="55"/>
      <c r="C27" s="55"/>
      <c r="D27" s="55"/>
      <c r="E27" s="14">
        <v>616</v>
      </c>
    </row>
    <row r="28" spans="1:5" ht="36.75" customHeight="1" x14ac:dyDescent="0.25">
      <c r="A28" s="56" t="s">
        <v>115</v>
      </c>
      <c r="B28" s="55"/>
      <c r="C28" s="55"/>
      <c r="D28" s="55"/>
      <c r="E28" s="14">
        <v>2824.2</v>
      </c>
    </row>
    <row r="29" spans="1:5" ht="51" customHeight="1" x14ac:dyDescent="0.25">
      <c r="A29" s="56" t="s">
        <v>116</v>
      </c>
      <c r="B29" s="55"/>
      <c r="C29" s="55"/>
      <c r="D29" s="55"/>
      <c r="E29" s="14">
        <v>149.4</v>
      </c>
    </row>
    <row r="30" spans="1:5" ht="36.75" customHeight="1" x14ac:dyDescent="0.25">
      <c r="A30" s="56" t="s">
        <v>117</v>
      </c>
      <c r="B30" s="55"/>
      <c r="C30" s="55"/>
      <c r="D30" s="55"/>
      <c r="E30" s="14">
        <v>4092.5</v>
      </c>
    </row>
    <row r="31" spans="1:5" ht="36.75" customHeight="1" x14ac:dyDescent="0.25">
      <c r="A31" s="56" t="s">
        <v>118</v>
      </c>
      <c r="B31" s="55"/>
      <c r="C31" s="55"/>
      <c r="D31" s="55"/>
      <c r="E31" s="14">
        <v>1900</v>
      </c>
    </row>
    <row r="32" spans="1:5" ht="36.75" customHeight="1" x14ac:dyDescent="0.25">
      <c r="A32" s="56" t="s">
        <v>119</v>
      </c>
      <c r="B32" s="55"/>
      <c r="C32" s="55"/>
      <c r="D32" s="55"/>
      <c r="E32" s="14">
        <v>14850</v>
      </c>
    </row>
    <row r="33" spans="1:5" ht="21" customHeight="1" x14ac:dyDescent="0.25">
      <c r="A33" s="56" t="s">
        <v>120</v>
      </c>
      <c r="B33" s="55"/>
      <c r="C33" s="55"/>
      <c r="D33" s="55"/>
      <c r="E33" s="14">
        <v>6166</v>
      </c>
    </row>
    <row r="34" spans="1:5" ht="36.75" customHeight="1" x14ac:dyDescent="0.25">
      <c r="A34" s="56" t="s">
        <v>121</v>
      </c>
      <c r="B34" s="55"/>
      <c r="C34" s="55"/>
      <c r="D34" s="55"/>
      <c r="E34" s="14">
        <v>1295.4000000000001</v>
      </c>
    </row>
    <row r="35" spans="1:5" ht="27.75" customHeight="1" x14ac:dyDescent="0.25">
      <c r="A35" s="56" t="s">
        <v>122</v>
      </c>
      <c r="B35" s="55"/>
      <c r="C35" s="55"/>
      <c r="D35" s="55"/>
      <c r="E35" s="14">
        <v>1041.5999999999999</v>
      </c>
    </row>
    <row r="36" spans="1:5" ht="36.75" customHeight="1" x14ac:dyDescent="0.25">
      <c r="A36" s="56" t="s">
        <v>123</v>
      </c>
      <c r="B36" s="55"/>
      <c r="C36" s="55"/>
      <c r="D36" s="55"/>
      <c r="E36" s="14">
        <v>33693.599999999999</v>
      </c>
    </row>
    <row r="37" spans="1:5" ht="36.75" customHeight="1" x14ac:dyDescent="0.25">
      <c r="A37" s="56" t="s">
        <v>124</v>
      </c>
      <c r="B37" s="55"/>
      <c r="C37" s="55"/>
      <c r="D37" s="55"/>
      <c r="E37" s="14">
        <v>21559.4</v>
      </c>
    </row>
    <row r="38" spans="1:5" ht="36.75" customHeight="1" x14ac:dyDescent="0.25">
      <c r="A38" s="56" t="s">
        <v>125</v>
      </c>
      <c r="B38" s="55"/>
      <c r="C38" s="55"/>
      <c r="D38" s="55"/>
      <c r="E38" s="14">
        <v>44743.8</v>
      </c>
    </row>
    <row r="39" spans="1:5" ht="36.75" customHeight="1" x14ac:dyDescent="0.25">
      <c r="A39" s="56" t="s">
        <v>126</v>
      </c>
      <c r="B39" s="55"/>
      <c r="C39" s="55"/>
      <c r="D39" s="55"/>
      <c r="E39" s="14">
        <v>1377.4</v>
      </c>
    </row>
    <row r="40" spans="1:5" ht="36.75" customHeight="1" x14ac:dyDescent="0.25">
      <c r="A40" s="56" t="s">
        <v>127</v>
      </c>
      <c r="B40" s="55"/>
      <c r="C40" s="55"/>
      <c r="D40" s="55"/>
      <c r="E40" s="14">
        <v>66.599999999999994</v>
      </c>
    </row>
    <row r="41" spans="1:5" ht="36.75" customHeight="1" x14ac:dyDescent="0.25">
      <c r="A41" s="56" t="s">
        <v>128</v>
      </c>
      <c r="B41" s="55"/>
      <c r="C41" s="55"/>
      <c r="D41" s="55"/>
      <c r="E41" s="14">
        <v>7065.9</v>
      </c>
    </row>
    <row r="42" spans="1:5" ht="50.25" customHeight="1" x14ac:dyDescent="0.25">
      <c r="A42" s="56" t="s">
        <v>129</v>
      </c>
      <c r="B42" s="55"/>
      <c r="C42" s="55"/>
      <c r="D42" s="55"/>
      <c r="E42" s="14">
        <v>16.7</v>
      </c>
    </row>
    <row r="43" spans="1:5" ht="36.75" customHeight="1" x14ac:dyDescent="0.25">
      <c r="A43" s="56" t="s">
        <v>130</v>
      </c>
      <c r="B43" s="55"/>
      <c r="C43" s="55"/>
      <c r="D43" s="55"/>
      <c r="E43" s="14">
        <v>9701.7999999999993</v>
      </c>
    </row>
    <row r="44" spans="1:5" ht="36.75" customHeight="1" x14ac:dyDescent="0.25">
      <c r="A44" s="56" t="s">
        <v>131</v>
      </c>
      <c r="B44" s="55"/>
      <c r="C44" s="55"/>
      <c r="D44" s="55"/>
      <c r="E44" s="14">
        <v>5419</v>
      </c>
    </row>
    <row r="45" spans="1:5" ht="58.5" customHeight="1" x14ac:dyDescent="0.25">
      <c r="A45" s="56" t="s">
        <v>132</v>
      </c>
      <c r="B45" s="55"/>
      <c r="C45" s="55"/>
      <c r="D45" s="55"/>
      <c r="E45" s="14">
        <v>9322</v>
      </c>
    </row>
    <row r="46" spans="1:5" ht="25.5" customHeight="1" x14ac:dyDescent="0.25">
      <c r="A46" s="56" t="s">
        <v>133</v>
      </c>
      <c r="B46" s="55"/>
      <c r="C46" s="55"/>
      <c r="D46" s="55"/>
      <c r="E46" s="14">
        <v>3262.5</v>
      </c>
    </row>
    <row r="47" spans="1:5" ht="36.75" customHeight="1" x14ac:dyDescent="0.25">
      <c r="A47" s="56" t="s">
        <v>134</v>
      </c>
      <c r="B47" s="55"/>
      <c r="C47" s="55"/>
      <c r="D47" s="55"/>
      <c r="E47" s="14">
        <v>152.6</v>
      </c>
    </row>
    <row r="48" spans="1:5" ht="36.75" customHeight="1" x14ac:dyDescent="0.25">
      <c r="A48" s="56" t="s">
        <v>135</v>
      </c>
      <c r="B48" s="55"/>
      <c r="C48" s="55"/>
      <c r="D48" s="55"/>
      <c r="E48" s="14">
        <v>545</v>
      </c>
    </row>
    <row r="49" spans="1:6" ht="36.75" customHeight="1" x14ac:dyDescent="0.25">
      <c r="A49" s="56" t="s">
        <v>136</v>
      </c>
      <c r="B49" s="55"/>
      <c r="C49" s="55"/>
      <c r="D49" s="55"/>
      <c r="E49" s="14">
        <v>394.6</v>
      </c>
    </row>
    <row r="50" spans="1:6" ht="36.75" customHeight="1" x14ac:dyDescent="0.25">
      <c r="A50" s="56" t="s">
        <v>137</v>
      </c>
      <c r="B50" s="55"/>
      <c r="C50" s="55"/>
      <c r="D50" s="55"/>
      <c r="E50" s="14">
        <v>987.9</v>
      </c>
    </row>
    <row r="51" spans="1:6" ht="104.25" customHeight="1" x14ac:dyDescent="0.25">
      <c r="A51" s="56" t="s">
        <v>138</v>
      </c>
      <c r="B51" s="55"/>
      <c r="C51" s="55"/>
      <c r="D51" s="55"/>
      <c r="E51" s="14">
        <v>303.7</v>
      </c>
    </row>
    <row r="52" spans="1:6" ht="36.75" customHeight="1" x14ac:dyDescent="0.25">
      <c r="A52" s="56" t="s">
        <v>139</v>
      </c>
      <c r="B52" s="55"/>
      <c r="C52" s="55"/>
      <c r="D52" s="55"/>
      <c r="E52" s="14">
        <v>132.9</v>
      </c>
    </row>
    <row r="53" spans="1:6" ht="36.75" customHeight="1" x14ac:dyDescent="0.25">
      <c r="A53" s="56" t="s">
        <v>140</v>
      </c>
      <c r="B53" s="55"/>
      <c r="C53" s="55"/>
      <c r="D53" s="55"/>
      <c r="E53" s="14">
        <v>12564.2</v>
      </c>
    </row>
    <row r="54" spans="1:6" ht="79.5" customHeight="1" x14ac:dyDescent="0.25">
      <c r="A54" s="56" t="s">
        <v>141</v>
      </c>
      <c r="B54" s="55"/>
      <c r="C54" s="55"/>
      <c r="D54" s="55"/>
      <c r="E54" s="14">
        <v>9199.5</v>
      </c>
    </row>
    <row r="55" spans="1:6" ht="44.25" customHeight="1" x14ac:dyDescent="0.25">
      <c r="A55" s="56" t="s">
        <v>142</v>
      </c>
      <c r="B55" s="55"/>
      <c r="C55" s="55"/>
      <c r="D55" s="55"/>
      <c r="E55" s="14">
        <v>5070.2</v>
      </c>
    </row>
    <row r="56" spans="1:6" ht="36.75" customHeight="1" x14ac:dyDescent="0.25">
      <c r="A56" s="56" t="s">
        <v>143</v>
      </c>
      <c r="B56" s="55"/>
      <c r="C56" s="55"/>
      <c r="D56" s="55"/>
      <c r="E56" s="14">
        <v>120</v>
      </c>
    </row>
    <row r="57" spans="1:6" x14ac:dyDescent="0.25">
      <c r="A57" s="50" t="s">
        <v>145</v>
      </c>
      <c r="B57" s="51"/>
      <c r="C57" s="51"/>
      <c r="D57" s="51"/>
      <c r="E57" s="70">
        <f>'Муниципальные районы'!B36-Учреждения!E5+'Муниципальные районы'!B35</f>
        <v>4028840.9940099996</v>
      </c>
      <c r="F57" s="71"/>
    </row>
    <row r="58" spans="1:6" x14ac:dyDescent="0.25">
      <c r="A58" s="62" t="s">
        <v>146</v>
      </c>
      <c r="B58" s="63"/>
      <c r="C58" s="63"/>
      <c r="D58" s="63"/>
      <c r="E58" s="14"/>
    </row>
    <row r="59" spans="1:6" ht="93" customHeight="1" x14ac:dyDescent="0.25">
      <c r="A59" s="64" t="s">
        <v>147</v>
      </c>
      <c r="B59" s="65"/>
      <c r="C59" s="65"/>
      <c r="D59" s="65"/>
      <c r="E59" s="66">
        <v>10518997.1</v>
      </c>
    </row>
    <row r="60" spans="1:6" x14ac:dyDescent="0.25">
      <c r="A60" s="15"/>
      <c r="B60" s="16"/>
      <c r="C60" s="16"/>
      <c r="D60" s="6"/>
      <c r="E60" s="17"/>
    </row>
    <row r="61" spans="1:6" ht="15" customHeight="1" x14ac:dyDescent="0.25">
      <c r="A61" s="52" t="s">
        <v>12</v>
      </c>
      <c r="B61" s="60" t="s">
        <v>4</v>
      </c>
      <c r="C61" s="57" t="s">
        <v>5</v>
      </c>
      <c r="D61" s="58"/>
      <c r="E61" s="59"/>
    </row>
    <row r="62" spans="1:6" ht="90" x14ac:dyDescent="0.25">
      <c r="A62" s="53"/>
      <c r="B62" s="61"/>
      <c r="C62" s="18" t="s">
        <v>6</v>
      </c>
      <c r="D62" s="18" t="s">
        <v>7</v>
      </c>
      <c r="E62" s="18" t="s">
        <v>8</v>
      </c>
    </row>
    <row r="63" spans="1:6" x14ac:dyDescent="0.25">
      <c r="A63" s="19" t="s">
        <v>60</v>
      </c>
      <c r="B63" s="42">
        <v>3825.4839400000001</v>
      </c>
      <c r="C63" s="42">
        <v>211.64642000000001</v>
      </c>
      <c r="D63" s="42">
        <v>38.105510000000002</v>
      </c>
      <c r="E63" s="42"/>
      <c r="F63" s="41"/>
    </row>
    <row r="64" spans="1:6" x14ac:dyDescent="0.25">
      <c r="A64" s="19" t="s">
        <v>61</v>
      </c>
      <c r="B64" s="42">
        <v>314</v>
      </c>
      <c r="C64" s="42"/>
      <c r="D64" s="42"/>
      <c r="E64" s="42"/>
      <c r="F64" s="41"/>
    </row>
    <row r="65" spans="1:6" x14ac:dyDescent="0.25">
      <c r="A65" s="19" t="s">
        <v>62</v>
      </c>
      <c r="B65" s="42">
        <v>14613.71902</v>
      </c>
      <c r="C65" s="42">
        <v>11000</v>
      </c>
      <c r="D65" s="42">
        <v>3613.71902</v>
      </c>
      <c r="E65" s="42"/>
      <c r="F65" s="41"/>
    </row>
    <row r="66" spans="1:6" x14ac:dyDescent="0.25">
      <c r="A66" s="19" t="s">
        <v>63</v>
      </c>
      <c r="B66" s="42">
        <v>89220.547500000001</v>
      </c>
      <c r="C66" s="42">
        <v>15483.183779999999</v>
      </c>
      <c r="D66" s="42">
        <v>8957.0020199999999</v>
      </c>
      <c r="E66" s="42"/>
      <c r="F66" s="41"/>
    </row>
    <row r="67" spans="1:6" ht="30" x14ac:dyDescent="0.25">
      <c r="A67" s="19" t="s">
        <v>64</v>
      </c>
      <c r="B67" s="42">
        <v>37961.5072</v>
      </c>
      <c r="C67" s="42">
        <v>2990.2188000000001</v>
      </c>
      <c r="D67" s="42">
        <v>515.66600000000005</v>
      </c>
      <c r="E67" s="42">
        <v>4143.7572300000002</v>
      </c>
      <c r="F67" s="41"/>
    </row>
    <row r="68" spans="1:6" x14ac:dyDescent="0.25">
      <c r="A68" s="19" t="s">
        <v>65</v>
      </c>
      <c r="B68" s="42">
        <v>14675.11672</v>
      </c>
      <c r="C68" s="42">
        <v>4000</v>
      </c>
      <c r="D68" s="42"/>
      <c r="E68" s="42"/>
      <c r="F68" s="41"/>
    </row>
    <row r="69" spans="1:6" x14ac:dyDescent="0.25">
      <c r="A69" s="19" t="s">
        <v>66</v>
      </c>
      <c r="B69" s="42">
        <v>3400.8420299999998</v>
      </c>
      <c r="C69" s="42">
        <v>2500</v>
      </c>
      <c r="D69" s="42">
        <v>700</v>
      </c>
      <c r="E69" s="42"/>
      <c r="F69" s="41"/>
    </row>
    <row r="70" spans="1:6" ht="30" x14ac:dyDescent="0.25">
      <c r="A70" s="19" t="s">
        <v>67</v>
      </c>
      <c r="B70" s="42">
        <v>806552.83213</v>
      </c>
      <c r="C70" s="42"/>
      <c r="D70" s="42">
        <v>1855.4245599999999</v>
      </c>
      <c r="E70" s="42"/>
      <c r="F70" s="41"/>
    </row>
    <row r="71" spans="1:6" x14ac:dyDescent="0.25">
      <c r="A71" s="19" t="s">
        <v>68</v>
      </c>
      <c r="B71" s="42">
        <v>22672.515790000001</v>
      </c>
      <c r="C71" s="42">
        <v>6000</v>
      </c>
      <c r="D71" s="42">
        <v>15</v>
      </c>
      <c r="E71" s="42"/>
      <c r="F71" s="41"/>
    </row>
    <row r="72" spans="1:6" x14ac:dyDescent="0.25">
      <c r="A72" s="19" t="s">
        <v>69</v>
      </c>
      <c r="B72" s="42">
        <v>61381.079510000003</v>
      </c>
      <c r="C72" s="42"/>
      <c r="D72" s="42"/>
      <c r="E72" s="42">
        <v>28176.8148</v>
      </c>
      <c r="F72" s="41"/>
    </row>
    <row r="73" spans="1:6" x14ac:dyDescent="0.25">
      <c r="A73" s="19" t="s">
        <v>70</v>
      </c>
      <c r="B73" s="42">
        <v>221669.15410000001</v>
      </c>
      <c r="C73" s="42"/>
      <c r="D73" s="42"/>
      <c r="E73" s="42">
        <v>226.74483000000001</v>
      </c>
      <c r="F73" s="41"/>
    </row>
    <row r="74" spans="1:6" x14ac:dyDescent="0.25">
      <c r="A74" s="19" t="s">
        <v>71</v>
      </c>
      <c r="B74" s="42">
        <v>528704.02359</v>
      </c>
      <c r="C74" s="42">
        <v>13218.791670000001</v>
      </c>
      <c r="D74" s="42">
        <v>1581.41767</v>
      </c>
      <c r="E74" s="42">
        <v>280893.28175999998</v>
      </c>
      <c r="F74" s="41"/>
    </row>
    <row r="75" spans="1:6" ht="30" x14ac:dyDescent="0.25">
      <c r="A75" s="19" t="s">
        <v>72</v>
      </c>
      <c r="B75" s="42">
        <v>434481.85622999998</v>
      </c>
      <c r="C75" s="42">
        <v>6158.60599</v>
      </c>
      <c r="D75" s="42">
        <v>5.2766900000000003</v>
      </c>
      <c r="E75" s="42">
        <v>293665.81703999999</v>
      </c>
      <c r="F75" s="41"/>
    </row>
    <row r="76" spans="1:6" x14ac:dyDescent="0.25">
      <c r="A76" s="19" t="s">
        <v>73</v>
      </c>
      <c r="B76" s="42">
        <v>76156.401750000005</v>
      </c>
      <c r="C76" s="42">
        <v>1238</v>
      </c>
      <c r="D76" s="42"/>
      <c r="E76" s="42"/>
      <c r="F76" s="41"/>
    </row>
    <row r="77" spans="1:6" x14ac:dyDescent="0.25">
      <c r="A77" s="19" t="s">
        <v>74</v>
      </c>
      <c r="B77" s="42">
        <v>54803.945529999997</v>
      </c>
      <c r="C77" s="42">
        <v>32000</v>
      </c>
      <c r="D77" s="42"/>
      <c r="E77" s="42">
        <v>65.631299999999996</v>
      </c>
      <c r="F77" s="41"/>
    </row>
    <row r="78" spans="1:6" x14ac:dyDescent="0.25">
      <c r="A78" s="19" t="s">
        <v>75</v>
      </c>
      <c r="B78" s="42">
        <v>23268.775659999999</v>
      </c>
      <c r="C78" s="42">
        <v>2770</v>
      </c>
      <c r="D78" s="42">
        <v>100</v>
      </c>
      <c r="E78" s="42"/>
      <c r="F78" s="41"/>
    </row>
    <row r="79" spans="1:6" ht="30" x14ac:dyDescent="0.25">
      <c r="A79" s="19" t="s">
        <v>76</v>
      </c>
      <c r="B79" s="42">
        <v>17113.468799999999</v>
      </c>
      <c r="C79" s="42">
        <v>4000</v>
      </c>
      <c r="D79" s="42"/>
      <c r="E79" s="42"/>
      <c r="F79" s="41"/>
    </row>
    <row r="80" spans="1:6" x14ac:dyDescent="0.25">
      <c r="A80" s="19" t="s">
        <v>77</v>
      </c>
      <c r="B80" s="42">
        <v>16449.149939999999</v>
      </c>
      <c r="C80" s="42">
        <v>8822.5020000000004</v>
      </c>
      <c r="D80" s="42">
        <v>2787.1026700000002</v>
      </c>
      <c r="E80" s="42">
        <v>558.34072000000003</v>
      </c>
      <c r="F80" s="41"/>
    </row>
    <row r="81" spans="1:6" x14ac:dyDescent="0.25">
      <c r="A81" s="19" t="s">
        <v>78</v>
      </c>
      <c r="B81" s="42">
        <v>7927.93379</v>
      </c>
      <c r="C81" s="42"/>
      <c r="D81" s="42"/>
      <c r="E81" s="42"/>
      <c r="F81" s="41"/>
    </row>
    <row r="82" spans="1:6" x14ac:dyDescent="0.25">
      <c r="A82" s="19" t="s">
        <v>79</v>
      </c>
      <c r="B82" s="42">
        <v>125640.12129</v>
      </c>
      <c r="C82" s="42">
        <v>4500</v>
      </c>
      <c r="D82" s="42"/>
      <c r="E82" s="42"/>
      <c r="F82" s="41"/>
    </row>
    <row r="83" spans="1:6" ht="30" x14ac:dyDescent="0.25">
      <c r="A83" s="19" t="s">
        <v>80</v>
      </c>
      <c r="B83" s="42">
        <v>14682.608410000001</v>
      </c>
      <c r="C83" s="42">
        <v>2600</v>
      </c>
      <c r="D83" s="42">
        <v>6660.2861400000002</v>
      </c>
      <c r="E83" s="42"/>
      <c r="F83" s="41"/>
    </row>
    <row r="84" spans="1:6" x14ac:dyDescent="0.25">
      <c r="A84" s="19" t="s">
        <v>81</v>
      </c>
      <c r="B84" s="42">
        <v>195.95320000000001</v>
      </c>
      <c r="C84" s="42"/>
      <c r="D84" s="42"/>
      <c r="E84" s="42"/>
      <c r="F84" s="41"/>
    </row>
    <row r="85" spans="1:6" x14ac:dyDescent="0.25">
      <c r="A85" s="19" t="s">
        <v>82</v>
      </c>
      <c r="B85" s="42">
        <v>1150.8059499999999</v>
      </c>
      <c r="C85" s="42">
        <v>1063.21136</v>
      </c>
      <c r="D85" s="42">
        <v>4.5861900000000002</v>
      </c>
      <c r="E85" s="42"/>
      <c r="F85" s="41"/>
    </row>
    <row r="86" spans="1:6" x14ac:dyDescent="0.25">
      <c r="A86" s="19" t="s">
        <v>83</v>
      </c>
      <c r="B86" s="42">
        <v>1000</v>
      </c>
      <c r="C86" s="42">
        <v>1000</v>
      </c>
      <c r="D86" s="42"/>
      <c r="E86" s="42"/>
      <c r="F86" s="41"/>
    </row>
    <row r="87" spans="1:6" x14ac:dyDescent="0.25">
      <c r="A87" s="19" t="s">
        <v>84</v>
      </c>
      <c r="B87" s="42">
        <v>723.33720000000005</v>
      </c>
      <c r="C87" s="42">
        <v>660.04643999999996</v>
      </c>
      <c r="D87" s="42"/>
      <c r="E87" s="42"/>
      <c r="F87" s="41"/>
    </row>
    <row r="88" spans="1:6" x14ac:dyDescent="0.25">
      <c r="A88" s="19" t="s">
        <v>85</v>
      </c>
      <c r="B88" s="42">
        <v>25095.138889999998</v>
      </c>
      <c r="C88" s="42">
        <v>4500</v>
      </c>
      <c r="D88" s="42">
        <v>2532.8216000000002</v>
      </c>
      <c r="E88" s="42"/>
      <c r="F88" s="41"/>
    </row>
    <row r="89" spans="1:6" ht="30" x14ac:dyDescent="0.25">
      <c r="A89" s="19" t="s">
        <v>86</v>
      </c>
      <c r="B89" s="42">
        <v>114.13</v>
      </c>
      <c r="C89" s="42">
        <v>114.13</v>
      </c>
      <c r="D89" s="42"/>
      <c r="E89" s="42"/>
      <c r="F89" s="41"/>
    </row>
    <row r="90" spans="1:6" x14ac:dyDescent="0.25">
      <c r="A90" s="19" t="s">
        <v>87</v>
      </c>
      <c r="B90" s="42">
        <v>47763.335460000002</v>
      </c>
      <c r="C90" s="42">
        <v>782.44228999999996</v>
      </c>
      <c r="D90" s="42">
        <v>980.67981999999995</v>
      </c>
      <c r="E90" s="42">
        <v>988.85900000000004</v>
      </c>
      <c r="F90" s="41"/>
    </row>
    <row r="91" spans="1:6" x14ac:dyDescent="0.25">
      <c r="A91" s="19" t="s">
        <v>88</v>
      </c>
      <c r="B91" s="42">
        <v>3941.1964899999998</v>
      </c>
      <c r="C91" s="42">
        <v>2047.7926199999999</v>
      </c>
      <c r="D91" s="42">
        <v>-33.831180000000003</v>
      </c>
      <c r="E91" s="42"/>
      <c r="F91" s="41"/>
    </row>
    <row r="92" spans="1:6" x14ac:dyDescent="0.25">
      <c r="A92" s="19" t="s">
        <v>89</v>
      </c>
      <c r="B92" s="42">
        <v>1937.5776699999999</v>
      </c>
      <c r="C92" s="42">
        <v>795.00300000000004</v>
      </c>
      <c r="D92" s="42">
        <v>709.31673999999998</v>
      </c>
      <c r="E92" s="42"/>
      <c r="F92" s="41"/>
    </row>
    <row r="93" spans="1:6" x14ac:dyDescent="0.25">
      <c r="A93" s="19" t="s">
        <v>90</v>
      </c>
      <c r="B93" s="42">
        <v>339.74628000000001</v>
      </c>
      <c r="C93" s="42">
        <v>196.79103000000001</v>
      </c>
      <c r="D93" s="42">
        <v>1.6123799999999999</v>
      </c>
      <c r="E93" s="42"/>
      <c r="F93" s="41"/>
    </row>
    <row r="94" spans="1:6" ht="30" x14ac:dyDescent="0.25">
      <c r="A94" s="19" t="s">
        <v>91</v>
      </c>
      <c r="B94" s="42">
        <v>2537.1343299999999</v>
      </c>
      <c r="C94" s="42">
        <v>1832.6953799999999</v>
      </c>
      <c r="D94" s="42"/>
      <c r="E94" s="42"/>
      <c r="F94" s="41"/>
    </row>
    <row r="95" spans="1:6" ht="30" x14ac:dyDescent="0.25">
      <c r="A95" s="19" t="s">
        <v>92</v>
      </c>
      <c r="B95" s="42">
        <v>6057.1564399999997</v>
      </c>
      <c r="C95" s="42"/>
      <c r="D95" s="42"/>
      <c r="E95" s="42"/>
      <c r="F95" s="41"/>
    </row>
    <row r="96" spans="1:6" ht="30" x14ac:dyDescent="0.25">
      <c r="A96" s="19" t="s">
        <v>93</v>
      </c>
      <c r="B96" s="42">
        <v>12301.87185</v>
      </c>
      <c r="C96" s="42">
        <v>2302.1</v>
      </c>
      <c r="D96" s="42">
        <v>1867.23</v>
      </c>
      <c r="E96" s="42"/>
      <c r="F96" s="41"/>
    </row>
    <row r="97" spans="1:6" x14ac:dyDescent="0.25">
      <c r="A97" s="19" t="s">
        <v>94</v>
      </c>
      <c r="B97" s="42">
        <v>97.700999999999993</v>
      </c>
      <c r="C97" s="42">
        <v>97.700999999999993</v>
      </c>
      <c r="D97" s="42"/>
      <c r="E97" s="42"/>
      <c r="F97" s="41"/>
    </row>
    <row r="98" spans="1:6" x14ac:dyDescent="0.25">
      <c r="A98" s="20" t="s">
        <v>95</v>
      </c>
      <c r="B98" s="43">
        <v>2678770.16769</v>
      </c>
      <c r="C98" s="43">
        <v>132884.86178000001</v>
      </c>
      <c r="D98" s="43">
        <v>32891.415829999998</v>
      </c>
      <c r="E98" s="43">
        <v>608719.24667999998</v>
      </c>
      <c r="F98" s="41"/>
    </row>
    <row r="99" spans="1:6" x14ac:dyDescent="0.25">
      <c r="B99" s="41"/>
      <c r="C99" s="41"/>
      <c r="D99" s="41"/>
      <c r="E99" s="41"/>
    </row>
  </sheetData>
  <mergeCells count="59">
    <mergeCell ref="A55:D55"/>
    <mergeCell ref="A56:D56"/>
    <mergeCell ref="A57:D57"/>
    <mergeCell ref="A58:D58"/>
    <mergeCell ref="A59:D59"/>
    <mergeCell ref="A51:D51"/>
    <mergeCell ref="A52:D52"/>
    <mergeCell ref="A53:D53"/>
    <mergeCell ref="A54:D54"/>
    <mergeCell ref="A46:D46"/>
    <mergeCell ref="A47:D47"/>
    <mergeCell ref="A48:D48"/>
    <mergeCell ref="A49:D49"/>
    <mergeCell ref="A50:D50"/>
    <mergeCell ref="A41:D41"/>
    <mergeCell ref="A42:D42"/>
    <mergeCell ref="A43:D43"/>
    <mergeCell ref="A44:D44"/>
    <mergeCell ref="A45:D45"/>
    <mergeCell ref="A36:D36"/>
    <mergeCell ref="A37:D37"/>
    <mergeCell ref="A38:D38"/>
    <mergeCell ref="A39:D39"/>
    <mergeCell ref="A40:D40"/>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61:A62"/>
    <mergeCell ref="B61:B62"/>
    <mergeCell ref="C61:E61"/>
    <mergeCell ref="A7:D7"/>
    <mergeCell ref="A8:D8"/>
    <mergeCell ref="A9:D9"/>
    <mergeCell ref="A10:D10"/>
    <mergeCell ref="A11:D11"/>
    <mergeCell ref="A12:D12"/>
    <mergeCell ref="A13:D13"/>
    <mergeCell ref="A14:D14"/>
    <mergeCell ref="A15:D15"/>
  </mergeCells>
  <pageMargins left="0.55000000000000004" right="0.17" top="0.3" bottom="0.34" header="0.17" footer="0.17"/>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view="pageBreakPreview" topLeftCell="A28" zoomScaleNormal="100" zoomScaleSheetLayoutView="100" workbookViewId="0">
      <selection activeCell="C36" sqref="C36"/>
    </sheetView>
  </sheetViews>
  <sheetFormatPr defaultColWidth="8.7109375" defaultRowHeight="15" x14ac:dyDescent="0.25"/>
  <cols>
    <col min="1" max="1" width="38.28515625" style="31" customWidth="1"/>
    <col min="2" max="2" width="13.140625" style="31" customWidth="1"/>
    <col min="3" max="3" width="13" style="31" customWidth="1"/>
    <col min="4" max="4" width="13.7109375" style="31" customWidth="1"/>
    <col min="5" max="5" width="13.140625" style="31" customWidth="1"/>
    <col min="6" max="6" width="13.7109375" style="31" customWidth="1"/>
    <col min="7" max="7" width="14" style="31" customWidth="1"/>
    <col min="8" max="9" width="13.7109375" style="31" customWidth="1"/>
    <col min="10" max="10" width="12.7109375" style="31" customWidth="1"/>
    <col min="11" max="11" width="11" style="31" customWidth="1"/>
    <col min="12" max="12" width="13.85546875" style="31" customWidth="1"/>
    <col min="13" max="13" width="14.7109375" style="31" customWidth="1"/>
    <col min="14" max="14" width="13.140625" style="31" customWidth="1"/>
    <col min="15" max="15" width="11.5703125" style="31" customWidth="1"/>
    <col min="16" max="16" width="10.5703125" style="31" customWidth="1"/>
    <col min="17" max="16384" width="8.7109375" style="31"/>
  </cols>
  <sheetData>
    <row r="1" spans="1:20" s="28" customFormat="1" ht="15.75" x14ac:dyDescent="0.25">
      <c r="A1" s="27" t="s">
        <v>59</v>
      </c>
      <c r="C1" s="29" t="s">
        <v>11</v>
      </c>
    </row>
    <row r="2" spans="1:20" x14ac:dyDescent="0.25">
      <c r="A2" s="30" t="str">
        <f>TEXT(EndData2,"[$-FC19]ДД.ММ.ГГГ")</f>
        <v>16.06.2023</v>
      </c>
      <c r="B2" s="30">
        <f>A2+1</f>
        <v>45094</v>
      </c>
      <c r="C2" s="26" t="str">
        <f>TEXT(B2,"[$-FC19]ДД.ММ.ГГГ")</f>
        <v>17.06.2023</v>
      </c>
      <c r="P2" s="32" t="s">
        <v>10</v>
      </c>
    </row>
    <row r="3" spans="1:20" ht="51.75" customHeight="1" x14ac:dyDescent="0.25">
      <c r="A3" s="23" t="s">
        <v>13</v>
      </c>
      <c r="B3" s="33" t="s">
        <v>14</v>
      </c>
      <c r="C3" s="34" t="s">
        <v>15</v>
      </c>
      <c r="D3" s="34" t="s">
        <v>16</v>
      </c>
      <c r="E3" s="34" t="s">
        <v>17</v>
      </c>
      <c r="F3" s="34" t="s">
        <v>18</v>
      </c>
      <c r="G3" s="34" t="s">
        <v>19</v>
      </c>
      <c r="H3" s="34" t="s">
        <v>20</v>
      </c>
      <c r="I3" s="34" t="s">
        <v>21</v>
      </c>
      <c r="J3" s="34" t="s">
        <v>22</v>
      </c>
      <c r="K3" s="34" t="s">
        <v>23</v>
      </c>
      <c r="L3" s="34" t="s">
        <v>24</v>
      </c>
      <c r="M3" s="34" t="s">
        <v>25</v>
      </c>
      <c r="N3" s="34" t="s">
        <v>26</v>
      </c>
      <c r="O3" s="34" t="s">
        <v>27</v>
      </c>
      <c r="P3" s="35" t="s">
        <v>9</v>
      </c>
    </row>
    <row r="4" spans="1:20" ht="39" x14ac:dyDescent="0.25">
      <c r="A4" s="21" t="s">
        <v>29</v>
      </c>
      <c r="B4" s="24"/>
      <c r="C4" s="24"/>
      <c r="D4" s="24"/>
      <c r="E4" s="24">
        <v>22600</v>
      </c>
      <c r="F4" s="24"/>
      <c r="G4" s="24"/>
      <c r="H4" s="24"/>
      <c r="I4" s="24"/>
      <c r="J4" s="24"/>
      <c r="K4" s="24"/>
      <c r="L4" s="24"/>
      <c r="M4" s="24"/>
      <c r="N4" s="24"/>
      <c r="O4" s="24"/>
      <c r="P4" s="44">
        <v>22600</v>
      </c>
      <c r="Q4" s="32"/>
      <c r="R4" s="32"/>
      <c r="S4" s="32"/>
      <c r="T4" s="32"/>
    </row>
    <row r="5" spans="1:20" ht="102.75" x14ac:dyDescent="0.25">
      <c r="A5" s="21" t="s">
        <v>30</v>
      </c>
      <c r="B5" s="24">
        <v>23540.64054</v>
      </c>
      <c r="C5" s="24">
        <v>16440.221710000002</v>
      </c>
      <c r="D5" s="24">
        <v>12700</v>
      </c>
      <c r="E5" s="24">
        <v>2274.0569999999998</v>
      </c>
      <c r="F5" s="24"/>
      <c r="G5" s="24">
        <v>455.71224000000001</v>
      </c>
      <c r="H5" s="24">
        <v>1336.838</v>
      </c>
      <c r="I5" s="24">
        <v>174.64304000000001</v>
      </c>
      <c r="J5" s="24">
        <v>3031.7129300000001</v>
      </c>
      <c r="K5" s="24">
        <v>13289.632670000001</v>
      </c>
      <c r="L5" s="24">
        <v>488.79</v>
      </c>
      <c r="M5" s="24">
        <v>80.72</v>
      </c>
      <c r="N5" s="24">
        <v>1777.0854899999999</v>
      </c>
      <c r="O5" s="24">
        <v>351.25</v>
      </c>
      <c r="P5" s="44">
        <v>75941.303620000006</v>
      </c>
      <c r="Q5" s="32"/>
      <c r="R5" s="32"/>
      <c r="S5" s="32"/>
      <c r="T5" s="32"/>
    </row>
    <row r="6" spans="1:20" ht="39" x14ac:dyDescent="0.25">
      <c r="A6" s="21" t="s">
        <v>31</v>
      </c>
      <c r="B6" s="24">
        <v>33334.364439999998</v>
      </c>
      <c r="C6" s="24"/>
      <c r="D6" s="24"/>
      <c r="E6" s="24"/>
      <c r="F6" s="24"/>
      <c r="G6" s="24"/>
      <c r="H6" s="24"/>
      <c r="I6" s="24"/>
      <c r="J6" s="24"/>
      <c r="K6" s="24"/>
      <c r="L6" s="24"/>
      <c r="M6" s="24"/>
      <c r="N6" s="24"/>
      <c r="O6" s="24"/>
      <c r="P6" s="44">
        <v>33334.364439999998</v>
      </c>
      <c r="Q6" s="32"/>
      <c r="R6" s="32"/>
      <c r="S6" s="32"/>
      <c r="T6" s="32"/>
    </row>
    <row r="7" spans="1:20" ht="90" x14ac:dyDescent="0.25">
      <c r="A7" s="21" t="s">
        <v>32</v>
      </c>
      <c r="B7" s="24"/>
      <c r="C7" s="24"/>
      <c r="D7" s="24"/>
      <c r="E7" s="24">
        <v>138.30000000000001</v>
      </c>
      <c r="F7" s="24"/>
      <c r="G7" s="24"/>
      <c r="H7" s="24"/>
      <c r="I7" s="24"/>
      <c r="J7" s="24"/>
      <c r="K7" s="24"/>
      <c r="L7" s="24"/>
      <c r="M7" s="24"/>
      <c r="N7" s="24"/>
      <c r="O7" s="24"/>
      <c r="P7" s="44">
        <v>138.30000000000001</v>
      </c>
      <c r="Q7" s="32"/>
      <c r="R7" s="32"/>
      <c r="S7" s="32"/>
      <c r="T7" s="32"/>
    </row>
    <row r="8" spans="1:20" ht="64.5" x14ac:dyDescent="0.25">
      <c r="A8" s="21" t="s">
        <v>33</v>
      </c>
      <c r="B8" s="24">
        <v>927.4</v>
      </c>
      <c r="C8" s="24">
        <v>384.83775000000003</v>
      </c>
      <c r="D8" s="24">
        <v>97</v>
      </c>
      <c r="E8" s="24">
        <v>700</v>
      </c>
      <c r="F8" s="24"/>
      <c r="G8" s="24"/>
      <c r="H8" s="24">
        <v>65</v>
      </c>
      <c r="I8" s="24">
        <v>83</v>
      </c>
      <c r="J8" s="24">
        <v>78.75</v>
      </c>
      <c r="K8" s="24">
        <v>293</v>
      </c>
      <c r="L8" s="24">
        <v>374.46600000000001</v>
      </c>
      <c r="M8" s="24">
        <v>106.764</v>
      </c>
      <c r="N8" s="24">
        <v>92.275000000000006</v>
      </c>
      <c r="O8" s="24">
        <v>416.64</v>
      </c>
      <c r="P8" s="44">
        <v>3619.1327500000002</v>
      </c>
      <c r="Q8" s="32"/>
      <c r="R8" s="32"/>
      <c r="S8" s="32"/>
      <c r="T8" s="32"/>
    </row>
    <row r="9" spans="1:20" ht="77.25" x14ac:dyDescent="0.25">
      <c r="A9" s="21" t="s">
        <v>34</v>
      </c>
      <c r="B9" s="24">
        <v>3079.3</v>
      </c>
      <c r="C9" s="24">
        <v>263.27312999999998</v>
      </c>
      <c r="D9" s="24">
        <v>150</v>
      </c>
      <c r="E9" s="24">
        <v>115</v>
      </c>
      <c r="F9" s="24">
        <v>121</v>
      </c>
      <c r="G9" s="24">
        <v>340</v>
      </c>
      <c r="H9" s="24">
        <v>130</v>
      </c>
      <c r="I9" s="24">
        <v>20</v>
      </c>
      <c r="J9" s="24"/>
      <c r="K9" s="24">
        <v>70</v>
      </c>
      <c r="L9" s="24">
        <v>35</v>
      </c>
      <c r="M9" s="24">
        <v>264</v>
      </c>
      <c r="N9" s="24">
        <v>281</v>
      </c>
      <c r="O9" s="24">
        <v>267.67802</v>
      </c>
      <c r="P9" s="44">
        <v>5136.2511500000001</v>
      </c>
      <c r="Q9" s="32"/>
      <c r="R9" s="32"/>
      <c r="S9" s="32"/>
      <c r="T9" s="32"/>
    </row>
    <row r="10" spans="1:20" ht="102.75" x14ac:dyDescent="0.25">
      <c r="A10" s="21" t="s">
        <v>35</v>
      </c>
      <c r="B10" s="24">
        <v>22806.132440000001</v>
      </c>
      <c r="C10" s="24">
        <v>1433</v>
      </c>
      <c r="D10" s="24">
        <v>45</v>
      </c>
      <c r="E10" s="24"/>
      <c r="F10" s="24"/>
      <c r="G10" s="24"/>
      <c r="H10" s="24"/>
      <c r="I10" s="24"/>
      <c r="J10" s="24"/>
      <c r="K10" s="24"/>
      <c r="L10" s="24"/>
      <c r="M10" s="24"/>
      <c r="N10" s="24"/>
      <c r="O10" s="24"/>
      <c r="P10" s="44">
        <v>24284.132440000001</v>
      </c>
      <c r="Q10" s="32"/>
      <c r="R10" s="32"/>
      <c r="S10" s="32"/>
      <c r="T10" s="32"/>
    </row>
    <row r="11" spans="1:20" ht="102.75" x14ac:dyDescent="0.25">
      <c r="A11" s="21" t="s">
        <v>36</v>
      </c>
      <c r="B11" s="24"/>
      <c r="C11" s="24">
        <v>2500</v>
      </c>
      <c r="D11" s="24"/>
      <c r="E11" s="24"/>
      <c r="F11" s="24"/>
      <c r="G11" s="24"/>
      <c r="H11" s="24"/>
      <c r="I11" s="24"/>
      <c r="J11" s="24"/>
      <c r="K11" s="24"/>
      <c r="L11" s="24"/>
      <c r="M11" s="24"/>
      <c r="N11" s="24"/>
      <c r="O11" s="24"/>
      <c r="P11" s="44">
        <v>2500</v>
      </c>
      <c r="Q11" s="32"/>
      <c r="R11" s="32"/>
      <c r="S11" s="32"/>
      <c r="T11" s="32"/>
    </row>
    <row r="12" spans="1:20" ht="90" x14ac:dyDescent="0.25">
      <c r="A12" s="21" t="s">
        <v>37</v>
      </c>
      <c r="B12" s="24">
        <v>477</v>
      </c>
      <c r="C12" s="24">
        <v>520.63570000000004</v>
      </c>
      <c r="D12" s="24"/>
      <c r="E12" s="24"/>
      <c r="F12" s="24"/>
      <c r="G12" s="24">
        <v>85</v>
      </c>
      <c r="H12" s="24"/>
      <c r="I12" s="24"/>
      <c r="J12" s="24">
        <v>50.84</v>
      </c>
      <c r="K12" s="24"/>
      <c r="L12" s="24"/>
      <c r="M12" s="24"/>
      <c r="N12" s="24"/>
      <c r="O12" s="24"/>
      <c r="P12" s="44">
        <v>1133.4757</v>
      </c>
      <c r="Q12" s="32"/>
      <c r="R12" s="32"/>
      <c r="S12" s="32"/>
      <c r="T12" s="32"/>
    </row>
    <row r="13" spans="1:20" ht="319.5" x14ac:dyDescent="0.25">
      <c r="A13" s="21" t="s">
        <v>38</v>
      </c>
      <c r="B13" s="24">
        <v>22584</v>
      </c>
      <c r="C13" s="24">
        <v>13649.251829999999</v>
      </c>
      <c r="D13" s="24"/>
      <c r="E13" s="24">
        <v>2450</v>
      </c>
      <c r="F13" s="24"/>
      <c r="G13" s="24">
        <v>4095.25</v>
      </c>
      <c r="H13" s="24">
        <v>1470</v>
      </c>
      <c r="I13" s="24">
        <v>235</v>
      </c>
      <c r="J13" s="24">
        <v>3993</v>
      </c>
      <c r="K13" s="24"/>
      <c r="L13" s="24">
        <v>1667.0830000000001</v>
      </c>
      <c r="M13" s="24">
        <v>1500</v>
      </c>
      <c r="N13" s="24">
        <v>1981</v>
      </c>
      <c r="O13" s="24">
        <v>2000</v>
      </c>
      <c r="P13" s="44">
        <v>55624.58483</v>
      </c>
      <c r="Q13" s="32"/>
      <c r="R13" s="32"/>
      <c r="S13" s="32"/>
      <c r="T13" s="32"/>
    </row>
    <row r="14" spans="1:20" ht="153.75" x14ac:dyDescent="0.25">
      <c r="A14" s="21" t="s">
        <v>39</v>
      </c>
      <c r="B14" s="24">
        <v>263183.92486999999</v>
      </c>
      <c r="C14" s="24">
        <v>90350</v>
      </c>
      <c r="D14" s="24">
        <v>35450</v>
      </c>
      <c r="E14" s="24">
        <v>18300</v>
      </c>
      <c r="F14" s="24">
        <v>10225</v>
      </c>
      <c r="G14" s="24">
        <v>5601.8</v>
      </c>
      <c r="H14" s="24">
        <v>10000</v>
      </c>
      <c r="I14" s="24">
        <v>2700</v>
      </c>
      <c r="J14" s="24">
        <v>20893.259999999998</v>
      </c>
      <c r="K14" s="24">
        <v>12122.922</v>
      </c>
      <c r="L14" s="24">
        <v>39261.048999999999</v>
      </c>
      <c r="M14" s="24">
        <v>53.14</v>
      </c>
      <c r="N14" s="24">
        <v>12200</v>
      </c>
      <c r="O14" s="24">
        <v>20199.190999999999</v>
      </c>
      <c r="P14" s="44">
        <v>540540.28686999995</v>
      </c>
      <c r="Q14" s="32"/>
      <c r="R14" s="32"/>
      <c r="S14" s="32"/>
      <c r="T14" s="32"/>
    </row>
    <row r="15" spans="1:20" ht="90" x14ac:dyDescent="0.25">
      <c r="A15" s="21" t="s">
        <v>40</v>
      </c>
      <c r="B15" s="24">
        <v>11261.426229999999</v>
      </c>
      <c r="C15" s="24">
        <v>2703.2</v>
      </c>
      <c r="D15" s="24">
        <v>50</v>
      </c>
      <c r="E15" s="24">
        <v>500</v>
      </c>
      <c r="F15" s="24"/>
      <c r="G15" s="24"/>
      <c r="H15" s="24">
        <v>56.5</v>
      </c>
      <c r="I15" s="24"/>
      <c r="J15" s="24">
        <v>2674.1805300000001</v>
      </c>
      <c r="K15" s="24"/>
      <c r="L15" s="24">
        <v>50</v>
      </c>
      <c r="M15" s="24">
        <v>153.11750000000001</v>
      </c>
      <c r="N15" s="24"/>
      <c r="O15" s="24"/>
      <c r="P15" s="44">
        <v>17448.42426</v>
      </c>
      <c r="Q15" s="32"/>
      <c r="R15" s="32"/>
      <c r="S15" s="32"/>
      <c r="T15" s="32"/>
    </row>
    <row r="16" spans="1:20" ht="128.25" x14ac:dyDescent="0.25">
      <c r="A16" s="21" t="s">
        <v>41</v>
      </c>
      <c r="B16" s="24"/>
      <c r="C16" s="24">
        <v>11.172879999999999</v>
      </c>
      <c r="D16" s="24"/>
      <c r="E16" s="24"/>
      <c r="F16" s="24"/>
      <c r="G16" s="24"/>
      <c r="H16" s="24"/>
      <c r="I16" s="24"/>
      <c r="J16" s="24">
        <v>3.7250000000000001</v>
      </c>
      <c r="K16" s="24"/>
      <c r="L16" s="24"/>
      <c r="M16" s="24"/>
      <c r="N16" s="24"/>
      <c r="O16" s="24"/>
      <c r="P16" s="44">
        <v>14.897880000000001</v>
      </c>
      <c r="Q16" s="32"/>
      <c r="R16" s="32"/>
      <c r="S16" s="32"/>
      <c r="T16" s="32"/>
    </row>
    <row r="17" spans="1:20" ht="115.5" x14ac:dyDescent="0.25">
      <c r="A17" s="21" t="s">
        <v>42</v>
      </c>
      <c r="B17" s="24">
        <v>11388.3001</v>
      </c>
      <c r="C17" s="24">
        <v>3100</v>
      </c>
      <c r="D17" s="24">
        <v>300</v>
      </c>
      <c r="E17" s="24">
        <v>316.75</v>
      </c>
      <c r="F17" s="24">
        <v>118.75</v>
      </c>
      <c r="G17" s="24">
        <v>411.46100000000001</v>
      </c>
      <c r="H17" s="24">
        <v>20.3</v>
      </c>
      <c r="I17" s="24">
        <v>10</v>
      </c>
      <c r="J17" s="24">
        <v>733</v>
      </c>
      <c r="K17" s="24">
        <v>40</v>
      </c>
      <c r="L17" s="24">
        <v>400</v>
      </c>
      <c r="M17" s="24"/>
      <c r="N17" s="24">
        <v>467.08332999999999</v>
      </c>
      <c r="O17" s="24">
        <v>332.54437000000001</v>
      </c>
      <c r="P17" s="44">
        <v>17638.1888</v>
      </c>
      <c r="Q17" s="32"/>
      <c r="R17" s="32"/>
      <c r="S17" s="32"/>
      <c r="T17" s="32"/>
    </row>
    <row r="18" spans="1:20" ht="115.5" x14ac:dyDescent="0.25">
      <c r="A18" s="21" t="s">
        <v>43</v>
      </c>
      <c r="B18" s="24">
        <v>221660.39141000001</v>
      </c>
      <c r="C18" s="24">
        <v>66370.785999999993</v>
      </c>
      <c r="D18" s="24">
        <v>19837.98</v>
      </c>
      <c r="E18" s="24">
        <v>8600</v>
      </c>
      <c r="F18" s="24">
        <v>1776.25</v>
      </c>
      <c r="G18" s="24">
        <v>6328.4</v>
      </c>
      <c r="H18" s="24">
        <v>4400</v>
      </c>
      <c r="I18" s="24">
        <v>2500</v>
      </c>
      <c r="J18" s="24">
        <v>32564.385999999999</v>
      </c>
      <c r="K18" s="24">
        <v>4200</v>
      </c>
      <c r="L18" s="24">
        <v>7112.0029999999997</v>
      </c>
      <c r="M18" s="24">
        <v>404</v>
      </c>
      <c r="N18" s="24">
        <v>2531.3277899999998</v>
      </c>
      <c r="O18" s="24">
        <v>5972.1639999999998</v>
      </c>
      <c r="P18" s="44">
        <v>384257.68819999998</v>
      </c>
      <c r="Q18" s="32"/>
      <c r="R18" s="32"/>
      <c r="S18" s="32"/>
      <c r="T18" s="32"/>
    </row>
    <row r="19" spans="1:20" ht="64.5" x14ac:dyDescent="0.25">
      <c r="A19" s="21" t="s">
        <v>44</v>
      </c>
      <c r="B19" s="24">
        <v>9545.8154200000008</v>
      </c>
      <c r="C19" s="24">
        <v>1959.0840000000001</v>
      </c>
      <c r="D19" s="24">
        <v>1707.0830000000001</v>
      </c>
      <c r="E19" s="24">
        <v>754</v>
      </c>
      <c r="F19" s="24">
        <v>358</v>
      </c>
      <c r="G19" s="24">
        <v>700</v>
      </c>
      <c r="H19" s="24">
        <v>31.543510000000001</v>
      </c>
      <c r="I19" s="24">
        <v>49</v>
      </c>
      <c r="J19" s="24">
        <v>1310.2460000000001</v>
      </c>
      <c r="K19" s="24">
        <v>180</v>
      </c>
      <c r="L19" s="24"/>
      <c r="M19" s="24">
        <v>200</v>
      </c>
      <c r="N19" s="24">
        <v>814.53499999999997</v>
      </c>
      <c r="O19" s="24">
        <v>2631.2243600000002</v>
      </c>
      <c r="P19" s="44">
        <v>20240.531289999999</v>
      </c>
      <c r="Q19" s="32"/>
      <c r="R19" s="32"/>
      <c r="S19" s="32"/>
      <c r="T19" s="32"/>
    </row>
    <row r="20" spans="1:20" ht="90" x14ac:dyDescent="0.25">
      <c r="A20" s="21" t="s">
        <v>45</v>
      </c>
      <c r="B20" s="24">
        <v>962.59266000000002</v>
      </c>
      <c r="C20" s="24">
        <v>240</v>
      </c>
      <c r="D20" s="24">
        <v>250</v>
      </c>
      <c r="E20" s="24">
        <v>200</v>
      </c>
      <c r="F20" s="24">
        <v>15</v>
      </c>
      <c r="G20" s="24">
        <v>11.673999999999999</v>
      </c>
      <c r="H20" s="24">
        <v>60</v>
      </c>
      <c r="I20" s="24">
        <v>42</v>
      </c>
      <c r="J20" s="24">
        <v>210.273</v>
      </c>
      <c r="K20" s="24"/>
      <c r="L20" s="24">
        <v>200.73</v>
      </c>
      <c r="M20" s="24">
        <v>12.6</v>
      </c>
      <c r="N20" s="24">
        <v>50</v>
      </c>
      <c r="O20" s="24"/>
      <c r="P20" s="44">
        <v>2254.8696599999998</v>
      </c>
      <c r="Q20" s="32"/>
      <c r="R20" s="32"/>
      <c r="S20" s="32"/>
      <c r="T20" s="32"/>
    </row>
    <row r="21" spans="1:20" ht="77.25" x14ac:dyDescent="0.25">
      <c r="A21" s="21" t="s">
        <v>46</v>
      </c>
      <c r="B21" s="24">
        <v>675.39155000000005</v>
      </c>
      <c r="C21" s="24">
        <v>302.00412</v>
      </c>
      <c r="D21" s="24">
        <v>250</v>
      </c>
      <c r="E21" s="24">
        <v>450</v>
      </c>
      <c r="F21" s="24"/>
      <c r="G21" s="24">
        <v>234</v>
      </c>
      <c r="H21" s="24">
        <v>65</v>
      </c>
      <c r="I21" s="24">
        <v>132</v>
      </c>
      <c r="J21" s="24"/>
      <c r="K21" s="24">
        <v>40</v>
      </c>
      <c r="L21" s="24"/>
      <c r="M21" s="24">
        <v>221.23400000000001</v>
      </c>
      <c r="N21" s="24"/>
      <c r="O21" s="24">
        <v>351.3503</v>
      </c>
      <c r="P21" s="44">
        <v>2720.9799699999999</v>
      </c>
      <c r="Q21" s="32"/>
      <c r="R21" s="32"/>
      <c r="S21" s="32"/>
      <c r="T21" s="32"/>
    </row>
    <row r="22" spans="1:20" ht="51.75" x14ac:dyDescent="0.25">
      <c r="A22" s="21" t="s">
        <v>47</v>
      </c>
      <c r="B22" s="24">
        <v>346.89400000000001</v>
      </c>
      <c r="C22" s="24"/>
      <c r="D22" s="24"/>
      <c r="E22" s="24"/>
      <c r="F22" s="24"/>
      <c r="G22" s="24"/>
      <c r="H22" s="24">
        <v>104.30800000000001</v>
      </c>
      <c r="I22" s="24"/>
      <c r="J22" s="24"/>
      <c r="K22" s="24"/>
      <c r="L22" s="24"/>
      <c r="M22" s="24"/>
      <c r="N22" s="24"/>
      <c r="O22" s="24"/>
      <c r="P22" s="44">
        <v>451.202</v>
      </c>
      <c r="Q22" s="32"/>
      <c r="R22" s="32"/>
      <c r="S22" s="32"/>
      <c r="T22" s="32"/>
    </row>
    <row r="23" spans="1:20" ht="90" x14ac:dyDescent="0.25">
      <c r="A23" s="21" t="s">
        <v>48</v>
      </c>
      <c r="B23" s="24">
        <v>18200</v>
      </c>
      <c r="C23" s="24">
        <v>26345</v>
      </c>
      <c r="D23" s="24"/>
      <c r="E23" s="24"/>
      <c r="F23" s="24"/>
      <c r="G23" s="24"/>
      <c r="H23" s="24"/>
      <c r="I23" s="24"/>
      <c r="J23" s="24"/>
      <c r="K23" s="24"/>
      <c r="L23" s="24"/>
      <c r="M23" s="24"/>
      <c r="N23" s="24"/>
      <c r="O23" s="24"/>
      <c r="P23" s="44">
        <v>44545</v>
      </c>
      <c r="Q23" s="32"/>
      <c r="R23" s="32"/>
      <c r="S23" s="32"/>
      <c r="T23" s="32"/>
    </row>
    <row r="24" spans="1:20" ht="102.75" x14ac:dyDescent="0.25">
      <c r="A24" s="21" t="s">
        <v>49</v>
      </c>
      <c r="B24" s="24">
        <v>521.6</v>
      </c>
      <c r="C24" s="24">
        <v>166.583</v>
      </c>
      <c r="D24" s="24"/>
      <c r="E24" s="24"/>
      <c r="F24" s="24"/>
      <c r="G24" s="24"/>
      <c r="H24" s="24"/>
      <c r="I24" s="24"/>
      <c r="J24" s="24"/>
      <c r="K24" s="24"/>
      <c r="L24" s="24"/>
      <c r="M24" s="24"/>
      <c r="N24" s="24"/>
      <c r="O24" s="24"/>
      <c r="P24" s="44">
        <v>688.18299999999999</v>
      </c>
      <c r="Q24" s="32"/>
      <c r="R24" s="32"/>
      <c r="S24" s="32"/>
      <c r="T24" s="32"/>
    </row>
    <row r="25" spans="1:20" ht="90" x14ac:dyDescent="0.25">
      <c r="A25" s="21" t="s">
        <v>50</v>
      </c>
      <c r="B25" s="24">
        <v>1698.155</v>
      </c>
      <c r="C25" s="24">
        <v>1002.45454</v>
      </c>
      <c r="D25" s="24">
        <v>300</v>
      </c>
      <c r="E25" s="24">
        <v>80</v>
      </c>
      <c r="F25" s="24"/>
      <c r="G25" s="24">
        <v>87.25</v>
      </c>
      <c r="H25" s="24">
        <v>76</v>
      </c>
      <c r="I25" s="24"/>
      <c r="J25" s="24"/>
      <c r="K25" s="24"/>
      <c r="L25" s="24"/>
      <c r="M25" s="24"/>
      <c r="N25" s="24"/>
      <c r="O25" s="24">
        <v>70</v>
      </c>
      <c r="P25" s="44">
        <v>3313.8595399999999</v>
      </c>
      <c r="Q25" s="32"/>
      <c r="R25" s="32"/>
      <c r="S25" s="32"/>
      <c r="T25" s="32"/>
    </row>
    <row r="26" spans="1:20" ht="217.5" x14ac:dyDescent="0.25">
      <c r="A26" s="21" t="s">
        <v>51</v>
      </c>
      <c r="B26" s="24"/>
      <c r="C26" s="24">
        <v>734.30307000000005</v>
      </c>
      <c r="D26" s="24"/>
      <c r="E26" s="24"/>
      <c r="F26" s="24"/>
      <c r="G26" s="24"/>
      <c r="H26" s="24"/>
      <c r="I26" s="24"/>
      <c r="J26" s="24"/>
      <c r="K26" s="24"/>
      <c r="L26" s="24"/>
      <c r="M26" s="24"/>
      <c r="N26" s="24"/>
      <c r="O26" s="24"/>
      <c r="P26" s="44">
        <v>734.30307000000005</v>
      </c>
      <c r="Q26" s="32"/>
      <c r="R26" s="32"/>
      <c r="S26" s="32"/>
      <c r="T26" s="32"/>
    </row>
    <row r="27" spans="1:20" ht="90" x14ac:dyDescent="0.25">
      <c r="A27" s="21" t="s">
        <v>52</v>
      </c>
      <c r="B27" s="24"/>
      <c r="C27" s="24"/>
      <c r="D27" s="24"/>
      <c r="E27" s="24"/>
      <c r="F27" s="24"/>
      <c r="G27" s="24"/>
      <c r="H27" s="24"/>
      <c r="I27" s="24"/>
      <c r="J27" s="24"/>
      <c r="K27" s="24"/>
      <c r="L27" s="24">
        <v>25.70382</v>
      </c>
      <c r="M27" s="24"/>
      <c r="N27" s="24">
        <v>12.85188</v>
      </c>
      <c r="O27" s="24"/>
      <c r="P27" s="44">
        <v>38.555700000000002</v>
      </c>
      <c r="Q27" s="32"/>
      <c r="R27" s="32"/>
      <c r="S27" s="32"/>
      <c r="T27" s="32"/>
    </row>
    <row r="28" spans="1:20" ht="128.25" x14ac:dyDescent="0.25">
      <c r="A28" s="21" t="s">
        <v>53</v>
      </c>
      <c r="B28" s="24">
        <v>6890.2133599999997</v>
      </c>
      <c r="C28" s="24">
        <v>725.83087</v>
      </c>
      <c r="D28" s="24">
        <v>1000</v>
      </c>
      <c r="E28" s="24">
        <v>2035.4</v>
      </c>
      <c r="F28" s="24">
        <v>536.1</v>
      </c>
      <c r="G28" s="24"/>
      <c r="H28" s="24">
        <v>67.436000000000007</v>
      </c>
      <c r="I28" s="24">
        <v>155</v>
      </c>
      <c r="J28" s="24">
        <v>1887.9</v>
      </c>
      <c r="K28" s="24"/>
      <c r="L28" s="24">
        <v>1107.0309999999999</v>
      </c>
      <c r="M28" s="24"/>
      <c r="N28" s="24">
        <v>584.85</v>
      </c>
      <c r="O28" s="24">
        <v>267.43434000000002</v>
      </c>
      <c r="P28" s="44">
        <v>15257.19557</v>
      </c>
      <c r="Q28" s="32"/>
      <c r="R28" s="32"/>
      <c r="S28" s="32"/>
      <c r="T28" s="32"/>
    </row>
    <row r="29" spans="1:20" ht="26.25" x14ac:dyDescent="0.25">
      <c r="A29" s="21" t="s">
        <v>54</v>
      </c>
      <c r="B29" s="24">
        <v>1043.8064999999999</v>
      </c>
      <c r="C29" s="24"/>
      <c r="D29" s="24"/>
      <c r="E29" s="24">
        <v>263.82807000000003</v>
      </c>
      <c r="F29" s="24"/>
      <c r="G29" s="24"/>
      <c r="H29" s="24"/>
      <c r="I29" s="24"/>
      <c r="J29" s="24"/>
      <c r="K29" s="24"/>
      <c r="L29" s="24"/>
      <c r="M29" s="24"/>
      <c r="N29" s="24"/>
      <c r="O29" s="24"/>
      <c r="P29" s="44">
        <v>1307.6345699999999</v>
      </c>
      <c r="Q29" s="32"/>
      <c r="R29" s="32"/>
      <c r="S29" s="32"/>
      <c r="T29" s="32"/>
    </row>
    <row r="30" spans="1:20" ht="64.5" x14ac:dyDescent="0.25">
      <c r="A30" s="21" t="s">
        <v>55</v>
      </c>
      <c r="B30" s="24">
        <v>4998.5677999999998</v>
      </c>
      <c r="C30" s="24"/>
      <c r="D30" s="24">
        <v>57.506399999999999</v>
      </c>
      <c r="E30" s="24">
        <v>700</v>
      </c>
      <c r="F30" s="24"/>
      <c r="G30" s="24">
        <v>18</v>
      </c>
      <c r="H30" s="24"/>
      <c r="I30" s="24">
        <v>15.898999999999999</v>
      </c>
      <c r="J30" s="24">
        <v>3000</v>
      </c>
      <c r="K30" s="24"/>
      <c r="L30" s="24"/>
      <c r="M30" s="24"/>
      <c r="N30" s="24"/>
      <c r="O30" s="24"/>
      <c r="P30" s="44">
        <v>8789.9732000000004</v>
      </c>
      <c r="Q30" s="32"/>
      <c r="R30" s="32"/>
      <c r="S30" s="32"/>
      <c r="T30" s="32"/>
    </row>
    <row r="31" spans="1:20" ht="39" x14ac:dyDescent="0.25">
      <c r="A31" s="21" t="s">
        <v>56</v>
      </c>
      <c r="B31" s="24">
        <v>2510.6958100000002</v>
      </c>
      <c r="C31" s="24">
        <v>1820.4159999999999</v>
      </c>
      <c r="D31" s="24"/>
      <c r="E31" s="24">
        <v>86.289000000000001</v>
      </c>
      <c r="F31" s="24"/>
      <c r="G31" s="24">
        <v>201.34100000000001</v>
      </c>
      <c r="H31" s="24"/>
      <c r="I31" s="24"/>
      <c r="J31" s="24"/>
      <c r="K31" s="24"/>
      <c r="L31" s="24">
        <v>465.05</v>
      </c>
      <c r="M31" s="24">
        <v>57.526000000000003</v>
      </c>
      <c r="N31" s="24">
        <v>57.526000000000003</v>
      </c>
      <c r="O31" s="24"/>
      <c r="P31" s="44">
        <v>5198.8438100000003</v>
      </c>
      <c r="Q31" s="32"/>
      <c r="R31" s="32"/>
      <c r="S31" s="32"/>
      <c r="T31" s="32"/>
    </row>
    <row r="32" spans="1:20" ht="51.75" x14ac:dyDescent="0.25">
      <c r="A32" s="21" t="s">
        <v>57</v>
      </c>
      <c r="B32" s="24">
        <v>200</v>
      </c>
      <c r="C32" s="24">
        <v>191</v>
      </c>
      <c r="D32" s="24"/>
      <c r="E32" s="24"/>
      <c r="F32" s="24"/>
      <c r="G32" s="24"/>
      <c r="H32" s="24"/>
      <c r="I32" s="24"/>
      <c r="J32" s="24"/>
      <c r="K32" s="24">
        <v>45</v>
      </c>
      <c r="L32" s="24"/>
      <c r="M32" s="24">
        <v>35.863999999999997</v>
      </c>
      <c r="N32" s="24"/>
      <c r="O32" s="24">
        <v>48.5</v>
      </c>
      <c r="P32" s="44">
        <v>520.36400000000003</v>
      </c>
      <c r="Q32" s="32"/>
      <c r="R32" s="32"/>
      <c r="S32" s="32"/>
      <c r="T32" s="32"/>
    </row>
    <row r="33" spans="1:20" x14ac:dyDescent="0.25">
      <c r="A33" s="22" t="s">
        <v>58</v>
      </c>
      <c r="B33" s="25">
        <v>661836.61213000002</v>
      </c>
      <c r="C33" s="25">
        <v>231213.0546</v>
      </c>
      <c r="D33" s="25">
        <v>72194.569399999993</v>
      </c>
      <c r="E33" s="25">
        <v>60563.624069999998</v>
      </c>
      <c r="F33" s="25">
        <v>13150.1</v>
      </c>
      <c r="G33" s="25">
        <v>18569.88824</v>
      </c>
      <c r="H33" s="25">
        <v>17882.925510000001</v>
      </c>
      <c r="I33" s="25">
        <v>6116.5420400000003</v>
      </c>
      <c r="J33" s="25">
        <v>70431.273459999997</v>
      </c>
      <c r="K33" s="25">
        <v>30280.554670000001</v>
      </c>
      <c r="L33" s="25">
        <v>51186.90582</v>
      </c>
      <c r="M33" s="25">
        <v>3088.9654999999998</v>
      </c>
      <c r="N33" s="25">
        <v>20849.534489999998</v>
      </c>
      <c r="O33" s="25">
        <v>32907.976390000003</v>
      </c>
      <c r="P33" s="44">
        <v>1290272.5263199999</v>
      </c>
      <c r="Q33" s="40"/>
      <c r="R33" s="40"/>
      <c r="S33" s="40"/>
      <c r="T33" s="40"/>
    </row>
    <row r="34" spans="1:20" x14ac:dyDescent="0.25">
      <c r="B34" s="41"/>
      <c r="C34" s="41"/>
      <c r="D34" s="41"/>
      <c r="E34" s="41"/>
      <c r="F34" s="41"/>
      <c r="G34" s="41"/>
      <c r="H34" s="41"/>
      <c r="I34" s="41"/>
      <c r="J34" s="41"/>
      <c r="K34" s="41"/>
      <c r="L34" s="41"/>
      <c r="M34" s="41"/>
      <c r="N34" s="41"/>
      <c r="O34" s="41"/>
      <c r="P34" s="41"/>
    </row>
    <row r="35" spans="1:20" x14ac:dyDescent="0.25">
      <c r="A35" s="36" t="s">
        <v>28</v>
      </c>
      <c r="B35" s="45">
        <f>P33+Учреждения!B98</f>
        <v>3969042.6940099997</v>
      </c>
      <c r="C35" s="41"/>
      <c r="D35" s="41"/>
      <c r="E35" s="41"/>
      <c r="F35" s="41"/>
      <c r="G35" s="41"/>
      <c r="H35" s="41"/>
      <c r="I35" s="41"/>
      <c r="J35" s="41"/>
      <c r="K35" s="41"/>
      <c r="L35" s="41"/>
      <c r="M35" s="41"/>
      <c r="N35" s="41"/>
      <c r="O35" s="41"/>
      <c r="P35" s="41"/>
    </row>
    <row r="36" spans="1:20" ht="32.25" customHeight="1" x14ac:dyDescent="0.25">
      <c r="A36" s="36" t="s">
        <v>144</v>
      </c>
      <c r="B36" s="45">
        <v>8296802.5</v>
      </c>
      <c r="C36" s="41"/>
      <c r="D36" s="41"/>
      <c r="E36" s="41"/>
      <c r="F36" s="41"/>
      <c r="G36" s="41"/>
      <c r="H36" s="41"/>
      <c r="I36" s="41"/>
      <c r="J36" s="41"/>
      <c r="K36" s="41"/>
      <c r="L36" s="41"/>
      <c r="M36" s="41"/>
      <c r="N36" s="41"/>
      <c r="O36" s="41"/>
      <c r="P36" s="41"/>
    </row>
  </sheetData>
  <pageMargins left="0.23622047244094491" right="0.23622047244094491" top="0.31496062992125984" bottom="0.39370078740157483" header="0.15748031496062992" footer="0.15748031496062992"/>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2023-06-20T05:36:59Z</dcterms:modified>
</cp:coreProperties>
</file>