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Учреждения!$47:$48</definedName>
    <definedName name="_xlnm.Print_Area" localSheetId="1">'Муниципальные районы'!$A$1:$P$36</definedName>
    <definedName name="_xlnm.Print_Area" localSheetId="0">Учреждения!$A$1:$E$82</definedName>
  </definedNames>
  <calcPr calcId="162913"/>
</workbook>
</file>

<file path=xl/calcChain.xml><?xml version="1.0" encoding="utf-8"?>
<calcChain xmlns="http://schemas.openxmlformats.org/spreadsheetml/2006/main">
  <c r="E9" i="1" l="1"/>
  <c r="E43" i="1"/>
  <c r="B34" i="2"/>
  <c r="A2" i="2" l="1"/>
  <c r="B2" i="2" s="1"/>
  <c r="C2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<sst xmlns="http://schemas.openxmlformats.org/spreadsheetml/2006/main" count="131" uniqueCount="130">
  <si>
    <t xml:space="preserve"> Справка о доходах и расходах краевого бюджета</t>
  </si>
  <si>
    <t>тыс.рублей</t>
  </si>
  <si>
    <t>Доходы</t>
  </si>
  <si>
    <t>Финансовая помощь из федерального бюджета - всего, в том числе: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</si>
  <si>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</si>
  <si>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</si>
  <si>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</si>
  <si>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</si>
  <si>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</si>
  <si>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</si>
  <si>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</si>
  <si>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</si>
  <si>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</si>
  <si>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</si>
  <si>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</si>
  <si>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</si>
  <si>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</si>
  <si>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</si>
  <si>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</si>
  <si>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</si>
  <si>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</si>
  <si>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</si>
  <si>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</si>
  <si>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</si>
  <si>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</si>
  <si>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</si>
  <si>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</si>
  <si>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</si>
  <si>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</si>
  <si>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поддержку мер по обеспечению сбалансированности бюджетов</t>
  </si>
  <si>
    <t>Субсидии местным бюджетам на софинансирование расходов на оплату труда работников муниципальных учреждений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</si>
  <si>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</si>
  <si>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Субвенции для осуществления  государственных полномочий Камчатского края по созданию и организации деятельности муниципальных комиссий по делам несовершеннолетних и защите их прав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</si>
  <si>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</si>
  <si>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проживающих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</si>
  <si>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</si>
  <si>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</si>
  <si>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</si>
  <si>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</si>
  <si>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</si>
  <si>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</si>
  <si>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для осуществления  государственных полномочий Камчатского края  по оказанию государственной социальной помощи на основании социального контракта малоимущим гражданам</t>
  </si>
  <si>
    <t>Субвенции на осуществление  отдельных государственных полномочий Камчатского края в области обращения с животными без владельцев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</si>
  <si>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контроля (надзора) и регионального государственного лицензионного контроля за осуществлением предпринимательской деятельности по управлению многоквартирными домами</t>
  </si>
  <si>
    <t>Субвенции для осуществления  государственных полномочий Камчатского края по предоставлению гражданам, находящимся в трудной жизненной ситуации, проживающим в Камчатском крае, социальной поддержки в форме материальной помощи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</si>
  <si>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</si>
  <si>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Оснащение объектов спортивной инфраструктуры спортивно-технологическим оборудованием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</si>
  <si>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</si>
  <si>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</si>
  <si>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Создание модельных муниципальных библиотек</t>
  </si>
  <si>
    <t>Государственная поддержка отрасли культуры (Модернизация региональных и муниципальных детских школ искусств по видам искусств путем их реконструкции и (или) капитального ремонта)</t>
  </si>
  <si>
    <t>Реализация программ формирования современной городской среды</t>
  </si>
  <si>
    <t>Техническое оснащение региональных и муниципальных музеев</t>
  </si>
  <si>
    <t>Реализация проектов по развитию территорий, расположенных в границах населенных пунктов, предусматривающих строительство жилья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</si>
  <si>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</si>
  <si>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Оказание государственной социальной помощи на основании социального контракта отдельным категориям граждан</t>
  </si>
  <si>
    <t>Единая субсидия на достижение показателей государственной программы Российской Федерации "Реализация государственной национальной политики"</t>
  </si>
  <si>
    <t>Всего:</t>
  </si>
  <si>
    <t>23.06.2023</t>
  </si>
  <si>
    <t>Законодательное Собрание Камчатского края</t>
  </si>
  <si>
    <t>Контрольно-счетная палата Камчатского края</t>
  </si>
  <si>
    <t>Администрация Губернатора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</si>
  <si>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</si>
  <si>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</si>
  <si>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</si>
  <si>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</si>
  <si>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</si>
  <si>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</si>
  <si>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</si>
  <si>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</si>
  <si>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</si>
  <si>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</si>
  <si>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по чрезвычайным ситуациям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</si>
  <si>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</si>
  <si>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</si>
  <si>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</si>
  <si>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</si>
  <si>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</si>
  <si>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</si>
  <si>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</si>
  <si>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</si>
  <si>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</si>
  <si>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Избирательная комиссия Камчатского края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</si>
  <si>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</si>
  <si>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</si>
  <si>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</si>
  <si>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</si>
  <si>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</si>
  <si>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 и молодежи Камчатского края</t>
  </si>
  <si>
    <t>Елизовская территориальная избирательная комиссия</t>
  </si>
  <si>
    <t>ИТОГО</t>
  </si>
  <si>
    <t>19.06.2023</t>
  </si>
  <si>
    <t>Остатки бюджетных средств на 26.06.2023</t>
  </si>
  <si>
    <t>Дотации (гранты) бюджетам субъектов Российской Федерации за достижение показателей деятельности органов исполнительной власти субъектов Российской Федерации</t>
  </si>
  <si>
    <t>Субсидии бюджетам субъектов Российской Федерации на выплату региональных социальных доплат к пенсии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</si>
  <si>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</si>
  <si>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</si>
  <si>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</si>
  <si>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Субсидии бюджетам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</si>
  <si>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Субсидии бюджетам на создание системы долговременного ухода за гражданами пожилого возраста и инвалидами</t>
  </si>
  <si>
    <t>Субсидии бюджетам субъектов Российской Федерации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</si>
  <si>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Субсидии бюджетам на развитие паллиативной медицинской помощи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</si>
  <si>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</si>
  <si>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приведение в нормативное состояние автомобильных дорог и искусственных дорожных сооружений в рамках реализации национального проекта "Безопасные качественные дороги"</t>
  </si>
  <si>
    <t>Субсидии бюджетам субъектов Российской Федерации на 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</si>
  <si>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Субсидии бюджетам субъектов Российской Федерации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</si>
  <si>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</t>
  </si>
  <si>
    <t>Субсидии бюджетам на поддержку сельскохозяйственного производства по отдельным подотраслям растениеводства и животноводства</t>
  </si>
  <si>
    <t>Субсидии бюджетам на развитие сети учреждений культурно-досугового типа</t>
  </si>
  <si>
    <t xml:space="preserve">Субсидия бюджетам субъектов Российской Федерации на достижение показателей государственной программы Российской Федерации "Реализация государственной национальной политики" </t>
  </si>
  <si>
    <t>Субсидии бюджетам на поддержку отрасли культуры</t>
  </si>
  <si>
    <t>Субсидии бюджетам на реализацию программ формирования современной городской среды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</si>
  <si>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</si>
  <si>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</si>
  <si>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</si>
  <si>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</si>
  <si>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на оплату жилищно-коммунальных услуг отдельным категориям граждан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</si>
  <si>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N 1032-I "О занятости населения в Российской Федерации"</t>
  </si>
  <si>
    <t>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</si>
  <si>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Единая субвенция бюджетам субъектов Российской Федерации и бюджету г. Байконура</t>
  </si>
  <si>
    <t>Межбюджетные трансферты,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</t>
  </si>
  <si>
    <t>Межбюджетные трансферты, передаваемые бюджетам субъектов Российской Федерации на реализацию дополнительных мероприятий, направленных на снижение напряженности на рынке труда субъектов Российской Федерации, по организации временного трудоустройства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</si>
  <si>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</si>
  <si>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на ежемесячное денежное вознаграждение за классное руководство (кураторство) педагогическим работникам государственных образовательных организаций субъектов Российской Федерации и г. Байконура, муниципальных образовательных организаций, реализующих образовательные программы среднего профессионального образования, в том числе программы профессионального обучения для лиц с ограниченными возможностями здоровья</t>
  </si>
  <si>
    <t>Межбюджетные трансферты, передаваемые бюджетам на возмещение части затрат на уплату процентов по инвестиционным кредитам (займам) в агропромышленном комплексе</t>
  </si>
  <si>
    <t>Справочно:</t>
  </si>
  <si>
    <t>Привлечение остатков средств на единый счет краевого бюджета с казначейских счетов для осуществления и отражения операций с денежными средствами, поступающими во временное распоряжение получателей средств краевого бюджета, с денежными средствами краевых государственных бюджетных и автономных учреждений, с денежными средствами получателей средств из краевого бюджета, с денежными средствами участников казначейского сопровождения, с денежными средствами территориального фонда обязательного медицинского страхования Камчатского края (с 01.01.2023 по 23.06.2023)</t>
  </si>
  <si>
    <t>Всего доходов с учетом привлеченных средств</t>
  </si>
  <si>
    <t>Привлечение остатков средств на единый счет краевого бюджета с казначейских счетов</t>
  </si>
  <si>
    <t>Безвозмездные поступления в бюджеты субъектов Российской Федерации от государственной корпорации - Фонда развития територий на обеспечение мероприятий по модернизации систем коммунальной инфраструктуры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</si>
</sst>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charset val="204"/>
    </font>
    <font>
      <sz val="10"/>
      <name val="Arial"/>
      <family val="2"/>
      <charset val="204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6" fillId="0" borderId="0"/>
    <xf numFmtId="0" fontId="16" fillId="0" borderId="0" applyNumberFormat="0" applyBorder="0" applyAlignment="0"/>
    <xf numFmtId="0" fontId="17" fillId="0" borderId="0"/>
    <xf numFmtId="0" fontId="17" fillId="0" borderId="0" applyNumberFormat="0" applyBorder="0" applyAlignment="0"/>
  </cellStyleXfs>
  <cellXfs count="6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164" fontId="18" fillId="0" borderId="4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right" wrapText="1"/>
    </xf>
    <xf numFmtId="0" fontId="12" fillId="0" borderId="0" xfId="0" applyFont="1"/>
    <xf numFmtId="0" fontId="18" fillId="0" borderId="4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164" fontId="18" fillId="0" borderId="4" xfId="0" applyNumberFormat="1" applyFont="1" applyFill="1" applyBorder="1" applyAlignment="1">
      <alignment horizontal="right" vertical="center" wrapText="1"/>
    </xf>
    <xf numFmtId="164" fontId="12" fillId="0" borderId="0" xfId="0" applyNumberFormat="1" applyFont="1"/>
  </cellXfs>
  <cellStyles count="5">
    <cellStyle name="Обычный" xfId="0" builtinId="0"/>
    <cellStyle name="Обычный 2" xfId="2"/>
    <cellStyle name="Обычный 2 2" xfId="4"/>
    <cellStyle name="Обычный 3" xfId="1"/>
    <cellStyle name="Обычный 3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view="pageBreakPreview" zoomScaleNormal="100" zoomScaleSheetLayoutView="100" workbookViewId="0">
      <selection activeCell="A40" sqref="A40:D40"/>
    </sheetView>
  </sheetViews>
  <sheetFormatPr defaultColWidth="8.7109375" defaultRowHeight="15" x14ac:dyDescent="0.25"/>
  <cols>
    <col min="1" max="1" width="69.28515625" style="31" customWidth="1"/>
    <col min="2" max="2" width="13.85546875" style="31" customWidth="1"/>
    <col min="3" max="4" width="14.42578125" style="31" customWidth="1"/>
    <col min="5" max="5" width="12.42578125" style="31" customWidth="1"/>
    <col min="6" max="6" width="12.5703125" style="31" customWidth="1"/>
    <col min="7" max="7" width="16" style="31" bestFit="1" customWidth="1"/>
    <col min="8" max="8" width="8.7109375" style="31"/>
    <col min="9" max="9" width="10.140625" style="31" bestFit="1" customWidth="1"/>
    <col min="10" max="16384" width="8.7109375" style="31"/>
  </cols>
  <sheetData>
    <row r="1" spans="1:9" ht="15.75" x14ac:dyDescent="0.25">
      <c r="A1" s="46" t="s">
        <v>0</v>
      </c>
      <c r="B1" s="46"/>
      <c r="C1" s="46"/>
      <c r="D1" s="46"/>
      <c r="E1" s="46"/>
      <c r="F1" s="37" t="s">
        <v>91</v>
      </c>
      <c r="G1" s="38" t="str">
        <f>TEXT(F1,"[$-FC19]ДД ММММ")</f>
        <v>19 июня</v>
      </c>
      <c r="H1" s="38" t="str">
        <f>TEXT(F1,"[$-FC19]ДД.ММ.ГГГ \г")</f>
        <v>19.06.2023 г</v>
      </c>
    </row>
    <row r="2" spans="1:9" ht="15.75" x14ac:dyDescent="0.25">
      <c r="A2" s="46" t="str">
        <f>CONCATENATE("с ",G1," по ",G2,"ода")</f>
        <v>с 19 июня по 23 июня 2023 года</v>
      </c>
      <c r="B2" s="46"/>
      <c r="C2" s="46"/>
      <c r="D2" s="46"/>
      <c r="E2" s="46"/>
      <c r="F2" s="37" t="s">
        <v>58</v>
      </c>
      <c r="G2" s="38" t="str">
        <f>TEXT(F2,"[$-FC19]ДД ММММ ГГГ \г")</f>
        <v>23 июня 2023 г</v>
      </c>
      <c r="H2" s="38" t="str">
        <f>TEXT(F2,"[$-FC19]ДД.ММ.ГГГ \г")</f>
        <v>23.06.2023 г</v>
      </c>
      <c r="I2" s="39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47" t="str">
        <f>CONCATENATE("Остатки средств на ",H1,".")</f>
        <v>Остатки средств на 19.06.2023 г.</v>
      </c>
      <c r="B5" s="48"/>
      <c r="C5" s="48"/>
      <c r="D5" s="49"/>
      <c r="E5" s="8">
        <v>8296802.5</v>
      </c>
      <c r="F5" s="39"/>
    </row>
    <row r="6" spans="1:9" x14ac:dyDescent="0.25">
      <c r="A6" s="10"/>
      <c r="B6" s="11"/>
      <c r="C6" s="11"/>
      <c r="D6" s="11"/>
      <c r="E6" s="12"/>
    </row>
    <row r="7" spans="1:9" x14ac:dyDescent="0.25">
      <c r="A7" s="56" t="s">
        <v>2</v>
      </c>
      <c r="B7" s="57"/>
      <c r="C7" s="57"/>
      <c r="D7" s="57"/>
      <c r="E7" s="13"/>
    </row>
    <row r="8" spans="1:9" x14ac:dyDescent="0.25">
      <c r="A8" s="65" t="s">
        <v>128</v>
      </c>
      <c r="B8" s="63"/>
      <c r="C8" s="63"/>
      <c r="D8" s="64"/>
      <c r="E8" s="9">
        <v>-488546.1</v>
      </c>
    </row>
    <row r="9" spans="1:9" x14ac:dyDescent="0.25">
      <c r="A9" s="58" t="s">
        <v>3</v>
      </c>
      <c r="B9" s="57"/>
      <c r="C9" s="57"/>
      <c r="D9" s="57"/>
      <c r="E9" s="14">
        <f>SUM(E10:E42)</f>
        <v>242119.8</v>
      </c>
    </row>
    <row r="10" spans="1:9" ht="33.75" customHeight="1" x14ac:dyDescent="0.25">
      <c r="A10" s="58" t="s">
        <v>93</v>
      </c>
      <c r="B10" s="57"/>
      <c r="C10" s="57"/>
      <c r="D10" s="57"/>
      <c r="E10" s="14">
        <v>80000</v>
      </c>
    </row>
    <row r="11" spans="1:9" ht="20.25" customHeight="1" x14ac:dyDescent="0.25">
      <c r="A11" s="58" t="s">
        <v>94</v>
      </c>
      <c r="B11" s="57"/>
      <c r="C11" s="57"/>
      <c r="D11" s="57"/>
      <c r="E11" s="14">
        <v>44543.6</v>
      </c>
    </row>
    <row r="12" spans="1:9" ht="50.25" customHeight="1" x14ac:dyDescent="0.25">
      <c r="A12" s="58" t="s">
        <v>95</v>
      </c>
      <c r="B12" s="57"/>
      <c r="C12" s="57"/>
      <c r="D12" s="57"/>
      <c r="E12" s="14">
        <v>3095.8</v>
      </c>
    </row>
    <row r="13" spans="1:9" ht="38.25" customHeight="1" x14ac:dyDescent="0.25">
      <c r="A13" s="58" t="s">
        <v>96</v>
      </c>
      <c r="B13" s="57"/>
      <c r="C13" s="57"/>
      <c r="D13" s="57"/>
      <c r="E13" s="14">
        <v>977.2</v>
      </c>
    </row>
    <row r="14" spans="1:9" ht="34.5" customHeight="1" x14ac:dyDescent="0.25">
      <c r="A14" s="58" t="s">
        <v>97</v>
      </c>
      <c r="B14" s="57"/>
      <c r="C14" s="57"/>
      <c r="D14" s="57"/>
      <c r="E14" s="14">
        <v>35856.6</v>
      </c>
    </row>
    <row r="15" spans="1:9" ht="46.5" customHeight="1" x14ac:dyDescent="0.25">
      <c r="A15" s="58" t="s">
        <v>98</v>
      </c>
      <c r="B15" s="57"/>
      <c r="C15" s="57"/>
      <c r="D15" s="57"/>
      <c r="E15" s="14">
        <v>98.8</v>
      </c>
    </row>
    <row r="16" spans="1:9" ht="15.75" customHeight="1" x14ac:dyDescent="0.25">
      <c r="A16" s="58" t="s">
        <v>99</v>
      </c>
      <c r="B16" s="57"/>
      <c r="C16" s="57"/>
      <c r="D16" s="57"/>
      <c r="E16" s="14">
        <v>51.8</v>
      </c>
    </row>
    <row r="17" spans="1:5" ht="45.75" customHeight="1" x14ac:dyDescent="0.25">
      <c r="A17" s="58" t="s">
        <v>100</v>
      </c>
      <c r="B17" s="57"/>
      <c r="C17" s="57"/>
      <c r="D17" s="57"/>
      <c r="E17" s="14">
        <v>25.4</v>
      </c>
    </row>
    <row r="18" spans="1:5" ht="14.25" customHeight="1" x14ac:dyDescent="0.25">
      <c r="A18" s="58" t="s">
        <v>101</v>
      </c>
      <c r="B18" s="57"/>
      <c r="C18" s="57"/>
      <c r="D18" s="57"/>
      <c r="E18" s="14">
        <v>63</v>
      </c>
    </row>
    <row r="19" spans="1:5" ht="33.75" customHeight="1" x14ac:dyDescent="0.25">
      <c r="A19" s="58" t="s">
        <v>102</v>
      </c>
      <c r="B19" s="57"/>
      <c r="C19" s="57"/>
      <c r="D19" s="57"/>
      <c r="E19" s="14">
        <v>7232.7</v>
      </c>
    </row>
    <row r="20" spans="1:5" ht="30.75" customHeight="1" x14ac:dyDescent="0.25">
      <c r="A20" s="58" t="s">
        <v>103</v>
      </c>
      <c r="B20" s="57"/>
      <c r="C20" s="57"/>
      <c r="D20" s="57"/>
      <c r="E20" s="14">
        <v>2.4</v>
      </c>
    </row>
    <row r="21" spans="1:5" ht="45" customHeight="1" x14ac:dyDescent="0.25">
      <c r="A21" s="58" t="s">
        <v>104</v>
      </c>
      <c r="B21" s="57"/>
      <c r="C21" s="57"/>
      <c r="D21" s="57"/>
      <c r="E21" s="14">
        <v>277.7</v>
      </c>
    </row>
    <row r="22" spans="1:5" ht="35.25" customHeight="1" x14ac:dyDescent="0.25">
      <c r="A22" s="58" t="s">
        <v>105</v>
      </c>
      <c r="B22" s="57"/>
      <c r="C22" s="57"/>
      <c r="D22" s="57"/>
      <c r="E22" s="14">
        <v>1811.8</v>
      </c>
    </row>
    <row r="23" spans="1:5" ht="39" customHeight="1" x14ac:dyDescent="0.25">
      <c r="A23" s="58" t="s">
        <v>106</v>
      </c>
      <c r="B23" s="57"/>
      <c r="C23" s="57"/>
      <c r="D23" s="57"/>
      <c r="E23" s="14">
        <v>338.4</v>
      </c>
    </row>
    <row r="24" spans="1:5" ht="35.25" customHeight="1" x14ac:dyDescent="0.25">
      <c r="A24" s="58" t="s">
        <v>107</v>
      </c>
      <c r="B24" s="57"/>
      <c r="C24" s="57"/>
      <c r="D24" s="57"/>
      <c r="E24" s="14">
        <v>3586.3</v>
      </c>
    </row>
    <row r="25" spans="1:5" ht="16.5" customHeight="1" x14ac:dyDescent="0.25">
      <c r="A25" s="58" t="s">
        <v>108</v>
      </c>
      <c r="B25" s="57"/>
      <c r="C25" s="57"/>
      <c r="D25" s="57"/>
      <c r="E25" s="14">
        <v>3309.7</v>
      </c>
    </row>
    <row r="26" spans="1:5" ht="36.75" customHeight="1" x14ac:dyDescent="0.25">
      <c r="A26" s="58" t="s">
        <v>109</v>
      </c>
      <c r="B26" s="57"/>
      <c r="C26" s="57"/>
      <c r="D26" s="57"/>
      <c r="E26" s="14">
        <v>232.8</v>
      </c>
    </row>
    <row r="27" spans="1:5" ht="17.25" customHeight="1" x14ac:dyDescent="0.25">
      <c r="A27" s="58" t="s">
        <v>110</v>
      </c>
      <c r="B27" s="57"/>
      <c r="C27" s="57"/>
      <c r="D27" s="57"/>
      <c r="E27" s="14">
        <v>525.70000000000005</v>
      </c>
    </row>
    <row r="28" spans="1:5" ht="15.75" customHeight="1" x14ac:dyDescent="0.25">
      <c r="A28" s="58" t="s">
        <v>111</v>
      </c>
      <c r="B28" s="57"/>
      <c r="C28" s="57"/>
      <c r="D28" s="57"/>
      <c r="E28" s="14">
        <v>673.8</v>
      </c>
    </row>
    <row r="29" spans="1:5" ht="36" customHeight="1" x14ac:dyDescent="0.25">
      <c r="A29" s="58" t="s">
        <v>112</v>
      </c>
      <c r="B29" s="57"/>
      <c r="C29" s="57"/>
      <c r="D29" s="57"/>
      <c r="E29" s="14">
        <v>11.8</v>
      </c>
    </row>
    <row r="30" spans="1:5" ht="33.75" customHeight="1" x14ac:dyDescent="0.25">
      <c r="A30" s="58" t="s">
        <v>113</v>
      </c>
      <c r="B30" s="57"/>
      <c r="C30" s="57"/>
      <c r="D30" s="57"/>
      <c r="E30" s="14">
        <v>7.3</v>
      </c>
    </row>
    <row r="31" spans="1:5" ht="33" customHeight="1" x14ac:dyDescent="0.25">
      <c r="A31" s="58" t="s">
        <v>114</v>
      </c>
      <c r="B31" s="57"/>
      <c r="C31" s="57"/>
      <c r="D31" s="57"/>
      <c r="E31" s="14">
        <v>237</v>
      </c>
    </row>
    <row r="32" spans="1:5" ht="36" customHeight="1" x14ac:dyDescent="0.25">
      <c r="A32" s="58" t="s">
        <v>115</v>
      </c>
      <c r="B32" s="57"/>
      <c r="C32" s="57"/>
      <c r="D32" s="57"/>
      <c r="E32" s="14">
        <v>66.599999999999994</v>
      </c>
    </row>
    <row r="33" spans="1:6" ht="18.75" customHeight="1" x14ac:dyDescent="0.25">
      <c r="A33" s="58" t="s">
        <v>116</v>
      </c>
      <c r="B33" s="57"/>
      <c r="C33" s="57"/>
      <c r="D33" s="57"/>
      <c r="E33" s="14">
        <v>3599.6</v>
      </c>
    </row>
    <row r="34" spans="1:6" ht="50.25" customHeight="1" x14ac:dyDescent="0.25">
      <c r="A34" s="58" t="s">
        <v>117</v>
      </c>
      <c r="B34" s="57"/>
      <c r="C34" s="57"/>
      <c r="D34" s="57"/>
      <c r="E34" s="14">
        <v>2580.6999999999998</v>
      </c>
    </row>
    <row r="35" spans="1:6" ht="53.25" customHeight="1" x14ac:dyDescent="0.25">
      <c r="A35" s="58" t="s">
        <v>118</v>
      </c>
      <c r="B35" s="57"/>
      <c r="C35" s="57"/>
      <c r="D35" s="57"/>
      <c r="E35" s="14">
        <v>3376.7</v>
      </c>
    </row>
    <row r="36" spans="1:6" ht="20.25" customHeight="1" x14ac:dyDescent="0.25">
      <c r="A36" s="58" t="s">
        <v>119</v>
      </c>
      <c r="B36" s="57"/>
      <c r="C36" s="57"/>
      <c r="D36" s="57"/>
      <c r="E36" s="14">
        <v>474.9</v>
      </c>
    </row>
    <row r="37" spans="1:6" ht="34.5" customHeight="1" x14ac:dyDescent="0.25">
      <c r="A37" s="58" t="s">
        <v>120</v>
      </c>
      <c r="B37" s="57"/>
      <c r="C37" s="57"/>
      <c r="D37" s="57"/>
      <c r="E37" s="14">
        <v>514.20000000000005</v>
      </c>
    </row>
    <row r="38" spans="1:6" ht="48.75" customHeight="1" x14ac:dyDescent="0.25">
      <c r="A38" s="58" t="s">
        <v>121</v>
      </c>
      <c r="B38" s="57"/>
      <c r="C38" s="57"/>
      <c r="D38" s="57"/>
      <c r="E38" s="14">
        <v>-0.1</v>
      </c>
    </row>
    <row r="39" spans="1:6" ht="37.5" customHeight="1" x14ac:dyDescent="0.25">
      <c r="A39" s="58" t="s">
        <v>122</v>
      </c>
      <c r="B39" s="57"/>
      <c r="C39" s="57"/>
      <c r="D39" s="57"/>
      <c r="E39" s="14">
        <v>3402.5</v>
      </c>
    </row>
    <row r="40" spans="1:6" ht="84" customHeight="1" x14ac:dyDescent="0.25">
      <c r="A40" s="58" t="s">
        <v>123</v>
      </c>
      <c r="B40" s="57"/>
      <c r="C40" s="57"/>
      <c r="D40" s="57"/>
      <c r="E40" s="14">
        <v>450</v>
      </c>
    </row>
    <row r="41" spans="1:6" ht="36" customHeight="1" x14ac:dyDescent="0.25">
      <c r="A41" s="58" t="s">
        <v>124</v>
      </c>
      <c r="B41" s="57"/>
      <c r="C41" s="57"/>
      <c r="D41" s="57"/>
      <c r="E41" s="14">
        <v>1534.9</v>
      </c>
    </row>
    <row r="42" spans="1:6" ht="48" customHeight="1" x14ac:dyDescent="0.25">
      <c r="A42" s="58" t="s">
        <v>129</v>
      </c>
      <c r="B42" s="57"/>
      <c r="C42" s="57"/>
      <c r="D42" s="57"/>
      <c r="E42" s="14">
        <v>43160.2</v>
      </c>
    </row>
    <row r="43" spans="1:6" x14ac:dyDescent="0.25">
      <c r="A43" s="50" t="s">
        <v>127</v>
      </c>
      <c r="B43" s="51"/>
      <c r="C43" s="51"/>
      <c r="D43" s="51"/>
      <c r="E43" s="13">
        <f>'Муниципальные районы'!B35-Учреждения!E5+'Муниципальные районы'!B34</f>
        <v>190891.88188000023</v>
      </c>
      <c r="F43" s="67"/>
    </row>
    <row r="44" spans="1:6" x14ac:dyDescent="0.25">
      <c r="A44" s="59" t="s">
        <v>125</v>
      </c>
      <c r="B44" s="62"/>
      <c r="C44" s="62"/>
      <c r="D44" s="62"/>
      <c r="E44" s="60"/>
    </row>
    <row r="45" spans="1:6" s="61" customFormat="1" ht="93.75" customHeight="1" x14ac:dyDescent="0.25">
      <c r="A45" s="59" t="s">
        <v>126</v>
      </c>
      <c r="B45" s="62"/>
      <c r="C45" s="62"/>
      <c r="D45" s="62"/>
      <c r="E45" s="66">
        <v>2766185</v>
      </c>
    </row>
    <row r="46" spans="1:6" x14ac:dyDescent="0.25">
      <c r="A46" s="15"/>
      <c r="B46" s="16"/>
      <c r="C46" s="16"/>
      <c r="D46" s="6"/>
      <c r="E46" s="17"/>
    </row>
    <row r="47" spans="1:6" x14ac:dyDescent="0.25">
      <c r="A47" s="52" t="s">
        <v>12</v>
      </c>
      <c r="B47" s="54" t="s">
        <v>4</v>
      </c>
      <c r="C47" s="55" t="s">
        <v>5</v>
      </c>
      <c r="D47" s="55"/>
      <c r="E47" s="55"/>
    </row>
    <row r="48" spans="1:6" ht="90" x14ac:dyDescent="0.25">
      <c r="A48" s="53"/>
      <c r="B48" s="54"/>
      <c r="C48" s="18" t="s">
        <v>6</v>
      </c>
      <c r="D48" s="18" t="s">
        <v>7</v>
      </c>
      <c r="E48" s="18" t="s">
        <v>8</v>
      </c>
    </row>
    <row r="49" spans="1:6" x14ac:dyDescent="0.25">
      <c r="A49" s="19" t="s">
        <v>59</v>
      </c>
      <c r="B49" s="42">
        <v>14715.443219999999</v>
      </c>
      <c r="C49" s="42">
        <v>8885.8270100000009</v>
      </c>
      <c r="D49" s="42">
        <v>5256.02063</v>
      </c>
      <c r="E49" s="42"/>
      <c r="F49" s="41"/>
    </row>
    <row r="50" spans="1:6" x14ac:dyDescent="0.25">
      <c r="A50" s="19" t="s">
        <v>60</v>
      </c>
      <c r="B50" s="42">
        <v>150</v>
      </c>
      <c r="C50" s="42"/>
      <c r="D50" s="42"/>
      <c r="E50" s="42"/>
      <c r="F50" s="41"/>
    </row>
    <row r="51" spans="1:6" x14ac:dyDescent="0.25">
      <c r="A51" s="19" t="s">
        <v>61</v>
      </c>
      <c r="B51" s="42">
        <v>9736.2128200000006</v>
      </c>
      <c r="C51" s="42">
        <v>5656.3910299999998</v>
      </c>
      <c r="D51" s="42">
        <v>742.98934999999994</v>
      </c>
      <c r="E51" s="42"/>
      <c r="F51" s="41"/>
    </row>
    <row r="52" spans="1:6" ht="30" x14ac:dyDescent="0.25">
      <c r="A52" s="19" t="s">
        <v>62</v>
      </c>
      <c r="B52" s="42">
        <v>9900.1511499999997</v>
      </c>
      <c r="C52" s="42">
        <v>830.28729999999996</v>
      </c>
      <c r="D52" s="42"/>
      <c r="E52" s="42"/>
      <c r="F52" s="41"/>
    </row>
    <row r="53" spans="1:6" x14ac:dyDescent="0.25">
      <c r="A53" s="19" t="s">
        <v>63</v>
      </c>
      <c r="B53" s="42">
        <v>429.16289</v>
      </c>
      <c r="C53" s="42"/>
      <c r="D53" s="42">
        <v>319.86</v>
      </c>
      <c r="E53" s="42"/>
      <c r="F53" s="41"/>
    </row>
    <row r="54" spans="1:6" x14ac:dyDescent="0.25">
      <c r="A54" s="19" t="s">
        <v>64</v>
      </c>
      <c r="B54" s="42">
        <v>42.305</v>
      </c>
      <c r="C54" s="42"/>
      <c r="D54" s="42"/>
      <c r="E54" s="42"/>
      <c r="F54" s="41"/>
    </row>
    <row r="55" spans="1:6" ht="30" x14ac:dyDescent="0.25">
      <c r="A55" s="19" t="s">
        <v>65</v>
      </c>
      <c r="B55" s="42">
        <v>285506.96548999997</v>
      </c>
      <c r="C55" s="42"/>
      <c r="D55" s="42"/>
      <c r="E55" s="42"/>
      <c r="F55" s="41"/>
    </row>
    <row r="56" spans="1:6" x14ac:dyDescent="0.25">
      <c r="A56" s="19" t="s">
        <v>66</v>
      </c>
      <c r="B56" s="42">
        <v>347.14506999999998</v>
      </c>
      <c r="C56" s="42"/>
      <c r="D56" s="42"/>
      <c r="E56" s="42"/>
      <c r="F56" s="41"/>
    </row>
    <row r="57" spans="1:6" x14ac:dyDescent="0.25">
      <c r="A57" s="19" t="s">
        <v>67</v>
      </c>
      <c r="B57" s="42">
        <v>26177.21358</v>
      </c>
      <c r="C57" s="42">
        <v>2400</v>
      </c>
      <c r="D57" s="42">
        <v>1300</v>
      </c>
      <c r="E57" s="42">
        <v>3417.5664000000002</v>
      </c>
      <c r="F57" s="41"/>
    </row>
    <row r="58" spans="1:6" x14ac:dyDescent="0.25">
      <c r="A58" s="19" t="s">
        <v>68</v>
      </c>
      <c r="B58" s="42">
        <v>9347.3080000000009</v>
      </c>
      <c r="C58" s="42"/>
      <c r="D58" s="42"/>
      <c r="E58" s="42"/>
      <c r="F58" s="41"/>
    </row>
    <row r="59" spans="1:6" x14ac:dyDescent="0.25">
      <c r="A59" s="19" t="s">
        <v>69</v>
      </c>
      <c r="B59" s="42">
        <v>146009.79571000001</v>
      </c>
      <c r="C59" s="42">
        <v>-582.15518999999995</v>
      </c>
      <c r="D59" s="42">
        <v>4095.9056599999999</v>
      </c>
      <c r="E59" s="42">
        <v>57887.914040000003</v>
      </c>
      <c r="F59" s="41"/>
    </row>
    <row r="60" spans="1:6" ht="30" x14ac:dyDescent="0.25">
      <c r="A60" s="19" t="s">
        <v>70</v>
      </c>
      <c r="B60" s="42">
        <v>108741.03883</v>
      </c>
      <c r="C60" s="42">
        <v>4100</v>
      </c>
      <c r="D60" s="42">
        <v>1643.56726</v>
      </c>
      <c r="E60" s="42">
        <v>81733.693679999997</v>
      </c>
      <c r="F60" s="41"/>
    </row>
    <row r="61" spans="1:6" x14ac:dyDescent="0.25">
      <c r="A61" s="19" t="s">
        <v>71</v>
      </c>
      <c r="B61" s="42">
        <v>13780.1407</v>
      </c>
      <c r="C61" s="42"/>
      <c r="D61" s="42"/>
      <c r="E61" s="42"/>
      <c r="F61" s="41"/>
    </row>
    <row r="62" spans="1:6" x14ac:dyDescent="0.25">
      <c r="A62" s="19" t="s">
        <v>72</v>
      </c>
      <c r="B62" s="42">
        <v>18986.579040000001</v>
      </c>
      <c r="C62" s="42">
        <v>2000</v>
      </c>
      <c r="D62" s="42"/>
      <c r="E62" s="42">
        <v>691.61455999999998</v>
      </c>
      <c r="F62" s="41"/>
    </row>
    <row r="63" spans="1:6" x14ac:dyDescent="0.25">
      <c r="A63" s="19" t="s">
        <v>73</v>
      </c>
      <c r="B63" s="42">
        <v>18507.447349999999</v>
      </c>
      <c r="C63" s="42">
        <v>3600</v>
      </c>
      <c r="D63" s="42">
        <v>5248</v>
      </c>
      <c r="E63" s="42"/>
      <c r="F63" s="41"/>
    </row>
    <row r="64" spans="1:6" ht="30" x14ac:dyDescent="0.25">
      <c r="A64" s="19" t="s">
        <v>74</v>
      </c>
      <c r="B64" s="42">
        <v>210.80238</v>
      </c>
      <c r="C64" s="42"/>
      <c r="D64" s="42"/>
      <c r="E64" s="42"/>
      <c r="F64" s="41"/>
    </row>
    <row r="65" spans="1:6" x14ac:dyDescent="0.25">
      <c r="A65" s="19" t="s">
        <v>75</v>
      </c>
      <c r="B65" s="42">
        <v>23891.419030000001</v>
      </c>
      <c r="C65" s="42">
        <v>2110</v>
      </c>
      <c r="D65" s="42">
        <v>1014.69233</v>
      </c>
      <c r="E65" s="42">
        <v>1850.11995</v>
      </c>
      <c r="F65" s="41"/>
    </row>
    <row r="66" spans="1:6" x14ac:dyDescent="0.25">
      <c r="A66" s="19" t="s">
        <v>76</v>
      </c>
      <c r="B66" s="42">
        <v>2618.5399000000002</v>
      </c>
      <c r="C66" s="42">
        <v>2000</v>
      </c>
      <c r="D66" s="42">
        <v>500</v>
      </c>
      <c r="E66" s="42"/>
      <c r="F66" s="41"/>
    </row>
    <row r="67" spans="1:6" x14ac:dyDescent="0.25">
      <c r="A67" s="19" t="s">
        <v>77</v>
      </c>
      <c r="B67" s="42">
        <v>377340.12834</v>
      </c>
      <c r="C67" s="42"/>
      <c r="D67" s="42">
        <v>539.61974999999995</v>
      </c>
      <c r="E67" s="42"/>
      <c r="F67" s="41"/>
    </row>
    <row r="68" spans="1:6" ht="30" x14ac:dyDescent="0.25">
      <c r="A68" s="19" t="s">
        <v>78</v>
      </c>
      <c r="B68" s="42">
        <v>2208.29</v>
      </c>
      <c r="C68" s="42">
        <v>2050</v>
      </c>
      <c r="D68" s="42"/>
      <c r="E68" s="42"/>
      <c r="F68" s="41"/>
    </row>
    <row r="69" spans="1:6" x14ac:dyDescent="0.25">
      <c r="A69" s="19" t="s">
        <v>79</v>
      </c>
      <c r="B69" s="42">
        <v>404.11293999999998</v>
      </c>
      <c r="C69" s="42"/>
      <c r="D69" s="42"/>
      <c r="E69" s="42"/>
      <c r="F69" s="41"/>
    </row>
    <row r="70" spans="1:6" x14ac:dyDescent="0.25">
      <c r="A70" s="19" t="s">
        <v>80</v>
      </c>
      <c r="B70" s="42">
        <v>1067.75908</v>
      </c>
      <c r="C70" s="42">
        <v>330.19099999999997</v>
      </c>
      <c r="D70" s="42">
        <v>687.92808000000002</v>
      </c>
      <c r="E70" s="42"/>
      <c r="F70" s="41"/>
    </row>
    <row r="71" spans="1:6" x14ac:dyDescent="0.25">
      <c r="A71" s="19" t="s">
        <v>81</v>
      </c>
      <c r="B71" s="42">
        <v>42.140099999999997</v>
      </c>
      <c r="C71" s="42"/>
      <c r="D71" s="42"/>
      <c r="E71" s="42"/>
      <c r="F71" s="41"/>
    </row>
    <row r="72" spans="1:6" x14ac:dyDescent="0.25">
      <c r="A72" s="19" t="s">
        <v>82</v>
      </c>
      <c r="B72" s="42">
        <v>5.2990000000000004</v>
      </c>
      <c r="C72" s="42"/>
      <c r="D72" s="42"/>
      <c r="E72" s="42"/>
      <c r="F72" s="41"/>
    </row>
    <row r="73" spans="1:6" x14ac:dyDescent="0.25">
      <c r="A73" s="19" t="s">
        <v>83</v>
      </c>
      <c r="B73" s="42">
        <v>12189.334849999999</v>
      </c>
      <c r="C73" s="42">
        <v>765.99397999999997</v>
      </c>
      <c r="D73" s="42"/>
      <c r="E73" s="42"/>
      <c r="F73" s="41"/>
    </row>
    <row r="74" spans="1:6" x14ac:dyDescent="0.25">
      <c r="A74" s="19" t="s">
        <v>84</v>
      </c>
      <c r="B74" s="42">
        <v>8.5153400000000001</v>
      </c>
      <c r="C74" s="42"/>
      <c r="D74" s="42"/>
      <c r="E74" s="42"/>
      <c r="F74" s="41"/>
    </row>
    <row r="75" spans="1:6" x14ac:dyDescent="0.25">
      <c r="A75" s="19" t="s">
        <v>85</v>
      </c>
      <c r="B75" s="42">
        <v>10708.100990000001</v>
      </c>
      <c r="C75" s="42">
        <v>300</v>
      </c>
      <c r="D75" s="42"/>
      <c r="E75" s="42"/>
      <c r="F75" s="41"/>
    </row>
    <row r="76" spans="1:6" x14ac:dyDescent="0.25">
      <c r="A76" s="19" t="s">
        <v>86</v>
      </c>
      <c r="B76" s="42">
        <v>297.69448999999997</v>
      </c>
      <c r="C76" s="42">
        <v>102.166</v>
      </c>
      <c r="D76" s="42">
        <v>160.45348999999999</v>
      </c>
      <c r="E76" s="42"/>
      <c r="F76" s="41"/>
    </row>
    <row r="77" spans="1:6" ht="30" x14ac:dyDescent="0.25">
      <c r="A77" s="19" t="s">
        <v>87</v>
      </c>
      <c r="B77" s="42">
        <v>4283.9323599999998</v>
      </c>
      <c r="C77" s="42">
        <v>700</v>
      </c>
      <c r="D77" s="42">
        <v>200</v>
      </c>
      <c r="E77" s="42"/>
      <c r="F77" s="41"/>
    </row>
    <row r="78" spans="1:6" ht="30" x14ac:dyDescent="0.25">
      <c r="A78" s="19" t="s">
        <v>88</v>
      </c>
      <c r="B78" s="42">
        <v>1850.3601000000001</v>
      </c>
      <c r="C78" s="42">
        <v>734.86009999999999</v>
      </c>
      <c r="D78" s="42"/>
      <c r="E78" s="42"/>
      <c r="F78" s="41"/>
    </row>
    <row r="79" spans="1:6" x14ac:dyDescent="0.25">
      <c r="A79" s="19" t="s">
        <v>89</v>
      </c>
      <c r="B79" s="42">
        <v>78.5</v>
      </c>
      <c r="C79" s="42">
        <v>78.5</v>
      </c>
      <c r="D79" s="42"/>
      <c r="E79" s="42"/>
      <c r="F79" s="41"/>
    </row>
    <row r="80" spans="1:6" x14ac:dyDescent="0.25">
      <c r="A80" s="20" t="s">
        <v>90</v>
      </c>
      <c r="B80" s="43">
        <v>1099581.8377499999</v>
      </c>
      <c r="C80" s="43">
        <v>36062.061229999999</v>
      </c>
      <c r="D80" s="43">
        <v>21709.036550000001</v>
      </c>
      <c r="E80" s="43">
        <v>145580.90862999999</v>
      </c>
      <c r="F80" s="41"/>
    </row>
    <row r="81" spans="2:5" x14ac:dyDescent="0.25">
      <c r="B81" s="41"/>
      <c r="C81" s="41"/>
      <c r="D81" s="41"/>
      <c r="E81" s="41"/>
    </row>
  </sheetData>
  <mergeCells count="45">
    <mergeCell ref="A35:D35"/>
    <mergeCell ref="A44:D44"/>
    <mergeCell ref="A45:D45"/>
    <mergeCell ref="A43:D43"/>
    <mergeCell ref="A8:D8"/>
    <mergeCell ref="A30:D30"/>
    <mergeCell ref="A31:D31"/>
    <mergeCell ref="A32:D32"/>
    <mergeCell ref="A33:D33"/>
    <mergeCell ref="A34:D34"/>
    <mergeCell ref="A25:D25"/>
    <mergeCell ref="A26:D26"/>
    <mergeCell ref="A27:D27"/>
    <mergeCell ref="A28:D28"/>
    <mergeCell ref="A29:D2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42:D42"/>
    <mergeCell ref="A1:E1"/>
    <mergeCell ref="A2:E2"/>
    <mergeCell ref="A5:D5"/>
    <mergeCell ref="A47:A48"/>
    <mergeCell ref="B47:B48"/>
    <mergeCell ref="C47:E47"/>
    <mergeCell ref="A7:D7"/>
    <mergeCell ref="A9:D9"/>
    <mergeCell ref="A36:D36"/>
    <mergeCell ref="A37:D37"/>
    <mergeCell ref="A38:D38"/>
    <mergeCell ref="A39:D39"/>
    <mergeCell ref="A40:D40"/>
    <mergeCell ref="A41:D41"/>
  </mergeCells>
  <pageMargins left="0.41" right="0.17" top="0.35" bottom="0.41" header="0.17" footer="0.17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view="pageBreakPreview" topLeftCell="A25" zoomScaleNormal="100" zoomScaleSheetLayoutView="100" workbookViewId="0">
      <selection activeCell="B35" sqref="B35"/>
    </sheetView>
  </sheetViews>
  <sheetFormatPr defaultColWidth="8.7109375" defaultRowHeight="15" x14ac:dyDescent="0.25"/>
  <cols>
    <col min="1" max="1" width="38.28515625" style="31" customWidth="1"/>
    <col min="2" max="2" width="13.140625" style="31" customWidth="1"/>
    <col min="3" max="3" width="14.7109375" style="31" customWidth="1"/>
    <col min="4" max="4" width="15" style="31" customWidth="1"/>
    <col min="5" max="5" width="13.140625" style="31" customWidth="1"/>
    <col min="6" max="6" width="13.42578125" style="31" customWidth="1"/>
    <col min="7" max="7" width="14.140625" style="31" customWidth="1"/>
    <col min="8" max="8" width="14" style="31" customWidth="1"/>
    <col min="9" max="9" width="15.28515625" style="31" customWidth="1"/>
    <col min="10" max="10" width="12.7109375" style="31" customWidth="1"/>
    <col min="11" max="11" width="11" style="31" customWidth="1"/>
    <col min="12" max="12" width="13.85546875" style="31" customWidth="1"/>
    <col min="13" max="14" width="13.5703125" style="31" customWidth="1"/>
    <col min="15" max="15" width="13.7109375" style="31" customWidth="1"/>
    <col min="16" max="16384" width="8.7109375" style="31"/>
  </cols>
  <sheetData>
    <row r="1" spans="1:20" s="28" customFormat="1" ht="15.75" x14ac:dyDescent="0.25">
      <c r="A1" s="27" t="s">
        <v>58</v>
      </c>
      <c r="C1" s="29" t="s">
        <v>11</v>
      </c>
    </row>
    <row r="2" spans="1:20" x14ac:dyDescent="0.25">
      <c r="A2" s="30" t="str">
        <f>TEXT(EndData2,"[$-FC19]ДД.ММ.ГГГ")</f>
        <v>23.06.2023</v>
      </c>
      <c r="B2" s="30">
        <f>A2+1</f>
        <v>45101</v>
      </c>
      <c r="C2" s="26" t="str">
        <f>TEXT(B2,"[$-FC19]ДД.ММ.ГГГ")</f>
        <v>24.06.2023</v>
      </c>
      <c r="P2" s="32" t="s">
        <v>10</v>
      </c>
    </row>
    <row r="3" spans="1:20" ht="51.75" customHeight="1" x14ac:dyDescent="0.25">
      <c r="A3" s="23" t="s">
        <v>13</v>
      </c>
      <c r="B3" s="33" t="s">
        <v>14</v>
      </c>
      <c r="C3" s="34" t="s">
        <v>15</v>
      </c>
      <c r="D3" s="34" t="s">
        <v>16</v>
      </c>
      <c r="E3" s="34" t="s">
        <v>17</v>
      </c>
      <c r="F3" s="34" t="s">
        <v>18</v>
      </c>
      <c r="G3" s="34" t="s">
        <v>19</v>
      </c>
      <c r="H3" s="34" t="s">
        <v>20</v>
      </c>
      <c r="I3" s="34" t="s">
        <v>21</v>
      </c>
      <c r="J3" s="34" t="s">
        <v>22</v>
      </c>
      <c r="K3" s="34" t="s">
        <v>23</v>
      </c>
      <c r="L3" s="34" t="s">
        <v>24</v>
      </c>
      <c r="M3" s="34" t="s">
        <v>25</v>
      </c>
      <c r="N3" s="34" t="s">
        <v>26</v>
      </c>
      <c r="O3" s="34" t="s">
        <v>27</v>
      </c>
      <c r="P3" s="35" t="s">
        <v>9</v>
      </c>
    </row>
    <row r="4" spans="1:20" ht="26.25" x14ac:dyDescent="0.25">
      <c r="A4" s="21" t="s">
        <v>29</v>
      </c>
      <c r="B4" s="24">
        <v>1000</v>
      </c>
      <c r="C4" s="24"/>
      <c r="D4" s="24"/>
      <c r="E4" s="24"/>
      <c r="F4" s="24"/>
      <c r="G4" s="24">
        <v>8571.42857</v>
      </c>
      <c r="H4" s="24"/>
      <c r="I4" s="24">
        <v>450</v>
      </c>
      <c r="J4" s="24">
        <v>750</v>
      </c>
      <c r="K4" s="24"/>
      <c r="L4" s="24"/>
      <c r="M4" s="24"/>
      <c r="N4" s="24"/>
      <c r="O4" s="24"/>
      <c r="P4" s="44">
        <v>10771.42857</v>
      </c>
      <c r="Q4" s="32"/>
      <c r="R4" s="32"/>
      <c r="S4" s="32"/>
      <c r="T4" s="32"/>
    </row>
    <row r="5" spans="1:20" ht="39" x14ac:dyDescent="0.25">
      <c r="A5" s="21" t="s">
        <v>30</v>
      </c>
      <c r="B5" s="24">
        <v>483.36912999999998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44">
        <v>483.36912999999998</v>
      </c>
      <c r="Q5" s="32"/>
      <c r="R5" s="32"/>
      <c r="S5" s="32"/>
      <c r="T5" s="32"/>
    </row>
    <row r="6" spans="1:20" ht="102.75" x14ac:dyDescent="0.25">
      <c r="A6" s="21" t="s">
        <v>31</v>
      </c>
      <c r="B6" s="24"/>
      <c r="C6" s="24">
        <v>7138.7893999999997</v>
      </c>
      <c r="D6" s="24"/>
      <c r="E6" s="24"/>
      <c r="F6" s="24"/>
      <c r="G6" s="24">
        <v>1170</v>
      </c>
      <c r="H6" s="24"/>
      <c r="I6" s="24"/>
      <c r="J6" s="24"/>
      <c r="K6" s="24">
        <v>800</v>
      </c>
      <c r="L6" s="24"/>
      <c r="M6" s="24"/>
      <c r="N6" s="24"/>
      <c r="O6" s="24"/>
      <c r="P6" s="44">
        <v>9108.7893999999997</v>
      </c>
      <c r="Q6" s="32"/>
      <c r="R6" s="32"/>
      <c r="S6" s="32"/>
      <c r="T6" s="32"/>
    </row>
    <row r="7" spans="1:20" ht="64.5" x14ac:dyDescent="0.25">
      <c r="A7" s="21" t="s">
        <v>32</v>
      </c>
      <c r="B7" s="24"/>
      <c r="C7" s="24"/>
      <c r="D7" s="24">
        <v>80</v>
      </c>
      <c r="E7" s="24"/>
      <c r="F7" s="24"/>
      <c r="G7" s="24"/>
      <c r="H7" s="24"/>
      <c r="I7" s="24">
        <v>95</v>
      </c>
      <c r="J7" s="24"/>
      <c r="K7" s="24"/>
      <c r="L7" s="24"/>
      <c r="M7" s="24"/>
      <c r="N7" s="24"/>
      <c r="O7" s="24"/>
      <c r="P7" s="44">
        <v>175</v>
      </c>
      <c r="Q7" s="32"/>
      <c r="R7" s="32"/>
      <c r="S7" s="32"/>
      <c r="T7" s="32"/>
    </row>
    <row r="8" spans="1:20" ht="77.25" x14ac:dyDescent="0.25">
      <c r="A8" s="21" t="s">
        <v>33</v>
      </c>
      <c r="B8" s="24"/>
      <c r="C8" s="24"/>
      <c r="D8" s="24">
        <v>206</v>
      </c>
      <c r="E8" s="24"/>
      <c r="F8" s="24"/>
      <c r="G8" s="24"/>
      <c r="H8" s="24"/>
      <c r="I8" s="24"/>
      <c r="J8" s="24">
        <v>473.75</v>
      </c>
      <c r="K8" s="24"/>
      <c r="L8" s="24"/>
      <c r="M8" s="24"/>
      <c r="N8" s="24"/>
      <c r="O8" s="24"/>
      <c r="P8" s="44">
        <v>679.75</v>
      </c>
      <c r="Q8" s="32"/>
      <c r="R8" s="32"/>
      <c r="S8" s="32"/>
      <c r="T8" s="32"/>
    </row>
    <row r="9" spans="1:20" ht="102.75" x14ac:dyDescent="0.25">
      <c r="A9" s="21" t="s">
        <v>34</v>
      </c>
      <c r="B9" s="24"/>
      <c r="C9" s="24"/>
      <c r="D9" s="24"/>
      <c r="E9" s="24"/>
      <c r="F9" s="24"/>
      <c r="G9" s="24"/>
      <c r="H9" s="24"/>
      <c r="I9" s="24"/>
      <c r="J9" s="24">
        <v>152.304</v>
      </c>
      <c r="K9" s="24"/>
      <c r="L9" s="24"/>
      <c r="M9" s="24"/>
      <c r="N9" s="24"/>
      <c r="O9" s="24"/>
      <c r="P9" s="44">
        <v>152.304</v>
      </c>
      <c r="Q9" s="32"/>
      <c r="R9" s="32"/>
      <c r="S9" s="32"/>
      <c r="T9" s="32"/>
    </row>
    <row r="10" spans="1:20" ht="319.5" x14ac:dyDescent="0.25">
      <c r="A10" s="21" t="s">
        <v>35</v>
      </c>
      <c r="B10" s="24"/>
      <c r="C10" s="24"/>
      <c r="D10" s="24">
        <v>3500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44">
        <v>3500</v>
      </c>
      <c r="Q10" s="32"/>
      <c r="R10" s="32"/>
      <c r="S10" s="32"/>
      <c r="T10" s="32"/>
    </row>
    <row r="11" spans="1:20" ht="153.75" x14ac:dyDescent="0.25">
      <c r="A11" s="21" t="s">
        <v>36</v>
      </c>
      <c r="B11" s="24"/>
      <c r="C11" s="24"/>
      <c r="D11" s="24"/>
      <c r="E11" s="24">
        <v>6550</v>
      </c>
      <c r="F11" s="24"/>
      <c r="G11" s="24"/>
      <c r="H11" s="24"/>
      <c r="I11" s="24"/>
      <c r="J11" s="24"/>
      <c r="K11" s="24"/>
      <c r="L11" s="24"/>
      <c r="M11" s="24"/>
      <c r="N11" s="24">
        <v>11440.73329</v>
      </c>
      <c r="O11" s="24"/>
      <c r="P11" s="44">
        <v>17990.73329</v>
      </c>
      <c r="Q11" s="32"/>
      <c r="R11" s="32"/>
      <c r="S11" s="32"/>
      <c r="T11" s="32"/>
    </row>
    <row r="12" spans="1:20" ht="115.5" x14ac:dyDescent="0.25">
      <c r="A12" s="21" t="s">
        <v>37</v>
      </c>
      <c r="B12" s="24"/>
      <c r="C12" s="24"/>
      <c r="D12" s="24"/>
      <c r="E12" s="24"/>
      <c r="F12" s="24"/>
      <c r="G12" s="24"/>
      <c r="H12" s="24"/>
      <c r="I12" s="24">
        <v>10</v>
      </c>
      <c r="J12" s="24"/>
      <c r="K12" s="24"/>
      <c r="L12" s="24"/>
      <c r="M12" s="24"/>
      <c r="N12" s="24"/>
      <c r="O12" s="24"/>
      <c r="P12" s="44">
        <v>10</v>
      </c>
      <c r="Q12" s="32"/>
      <c r="R12" s="32"/>
      <c r="S12" s="32"/>
      <c r="T12" s="32"/>
    </row>
    <row r="13" spans="1:20" ht="115.5" x14ac:dyDescent="0.25">
      <c r="A13" s="21" t="s">
        <v>38</v>
      </c>
      <c r="B13" s="24"/>
      <c r="C13" s="24"/>
      <c r="D13" s="24"/>
      <c r="E13" s="24">
        <v>5461</v>
      </c>
      <c r="F13" s="24"/>
      <c r="G13" s="24"/>
      <c r="H13" s="24"/>
      <c r="I13" s="24"/>
      <c r="J13" s="24"/>
      <c r="K13" s="24"/>
      <c r="L13" s="24"/>
      <c r="M13" s="24"/>
      <c r="N13" s="24">
        <v>2500</v>
      </c>
      <c r="O13" s="24"/>
      <c r="P13" s="44">
        <v>7961</v>
      </c>
      <c r="Q13" s="32"/>
      <c r="R13" s="32"/>
      <c r="S13" s="32"/>
      <c r="T13" s="32"/>
    </row>
    <row r="14" spans="1:20" ht="64.5" x14ac:dyDescent="0.25">
      <c r="A14" s="21" t="s">
        <v>39</v>
      </c>
      <c r="B14" s="24">
        <v>207.05288999999999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44">
        <v>207.05288999999999</v>
      </c>
      <c r="Q14" s="32"/>
      <c r="R14" s="32"/>
      <c r="S14" s="32"/>
      <c r="T14" s="32"/>
    </row>
    <row r="15" spans="1:20" ht="90" x14ac:dyDescent="0.25">
      <c r="A15" s="21" t="s">
        <v>40</v>
      </c>
      <c r="B15" s="24"/>
      <c r="C15" s="24"/>
      <c r="D15" s="24"/>
      <c r="E15" s="24">
        <v>124.3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44">
        <v>124.3</v>
      </c>
      <c r="Q15" s="32"/>
      <c r="R15" s="32"/>
      <c r="S15" s="32"/>
      <c r="T15" s="32"/>
    </row>
    <row r="16" spans="1:20" ht="77.25" x14ac:dyDescent="0.25">
      <c r="A16" s="21" t="s">
        <v>41</v>
      </c>
      <c r="B16" s="24"/>
      <c r="C16" s="24"/>
      <c r="D16" s="24"/>
      <c r="E16" s="24"/>
      <c r="F16" s="24"/>
      <c r="G16" s="24"/>
      <c r="H16" s="24"/>
      <c r="I16" s="24"/>
      <c r="J16" s="24">
        <v>391.75</v>
      </c>
      <c r="K16" s="24"/>
      <c r="L16" s="24"/>
      <c r="M16" s="24"/>
      <c r="N16" s="24"/>
      <c r="O16" s="24"/>
      <c r="P16" s="44">
        <v>391.75</v>
      </c>
      <c r="Q16" s="32"/>
      <c r="R16" s="32"/>
      <c r="S16" s="32"/>
      <c r="T16" s="32"/>
    </row>
    <row r="17" spans="1:20" ht="51.75" x14ac:dyDescent="0.25">
      <c r="A17" s="21" t="s">
        <v>42</v>
      </c>
      <c r="B17" s="24"/>
      <c r="C17" s="24"/>
      <c r="D17" s="24"/>
      <c r="E17" s="24">
        <v>277.89166</v>
      </c>
      <c r="F17" s="24"/>
      <c r="G17" s="24">
        <v>300</v>
      </c>
      <c r="H17" s="24"/>
      <c r="I17" s="24"/>
      <c r="J17" s="24"/>
      <c r="K17" s="24"/>
      <c r="L17" s="24"/>
      <c r="M17" s="24">
        <v>303.91723999999999</v>
      </c>
      <c r="N17" s="24"/>
      <c r="O17" s="24"/>
      <c r="P17" s="44">
        <v>881.80889999999999</v>
      </c>
      <c r="Q17" s="32"/>
      <c r="R17" s="32"/>
      <c r="S17" s="32"/>
      <c r="T17" s="32"/>
    </row>
    <row r="18" spans="1:20" ht="102.75" x14ac:dyDescent="0.25">
      <c r="A18" s="21" t="s">
        <v>43</v>
      </c>
      <c r="B18" s="24"/>
      <c r="C18" s="24"/>
      <c r="D18" s="24">
        <v>81.510000000000005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44">
        <v>81.510000000000005</v>
      </c>
      <c r="Q18" s="32"/>
      <c r="R18" s="32"/>
      <c r="S18" s="32"/>
      <c r="T18" s="32"/>
    </row>
    <row r="19" spans="1:20" ht="90" x14ac:dyDescent="0.25">
      <c r="A19" s="21" t="s">
        <v>44</v>
      </c>
      <c r="B19" s="24"/>
      <c r="C19" s="24"/>
      <c r="D19" s="24"/>
      <c r="E19" s="24"/>
      <c r="F19" s="24"/>
      <c r="G19" s="24">
        <v>87.25</v>
      </c>
      <c r="H19" s="24">
        <v>123.455</v>
      </c>
      <c r="I19" s="24"/>
      <c r="J19" s="24">
        <v>204.3</v>
      </c>
      <c r="K19" s="24"/>
      <c r="L19" s="24"/>
      <c r="M19" s="24"/>
      <c r="N19" s="24"/>
      <c r="O19" s="24"/>
      <c r="P19" s="44">
        <v>415.005</v>
      </c>
      <c r="Q19" s="32"/>
      <c r="R19" s="32"/>
      <c r="S19" s="32"/>
      <c r="T19" s="32"/>
    </row>
    <row r="20" spans="1:20" ht="90" x14ac:dyDescent="0.25">
      <c r="A20" s="21" t="s">
        <v>45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>
        <v>4.0000000000000003E-5</v>
      </c>
      <c r="O20" s="24"/>
      <c r="P20" s="44">
        <v>4.0000000000000003E-5</v>
      </c>
      <c r="Q20" s="32"/>
      <c r="R20" s="32"/>
      <c r="S20" s="32"/>
      <c r="T20" s="32"/>
    </row>
    <row r="21" spans="1:20" ht="39" x14ac:dyDescent="0.25">
      <c r="A21" s="21" t="s">
        <v>46</v>
      </c>
      <c r="B21" s="24"/>
      <c r="C21" s="24"/>
      <c r="D21" s="24"/>
      <c r="E21" s="24"/>
      <c r="F21" s="24"/>
      <c r="G21" s="24"/>
      <c r="H21" s="24"/>
      <c r="I21" s="24">
        <v>2500.0001999999999</v>
      </c>
      <c r="J21" s="24"/>
      <c r="K21" s="24"/>
      <c r="L21" s="24"/>
      <c r="M21" s="24"/>
      <c r="N21" s="24"/>
      <c r="O21" s="24"/>
      <c r="P21" s="44">
        <v>2500.0001999999999</v>
      </c>
      <c r="Q21" s="32"/>
      <c r="R21" s="32"/>
      <c r="S21" s="32"/>
      <c r="T21" s="32"/>
    </row>
    <row r="22" spans="1:20" ht="128.25" x14ac:dyDescent="0.25">
      <c r="A22" s="21" t="s">
        <v>47</v>
      </c>
      <c r="B22" s="24"/>
      <c r="C22" s="24"/>
      <c r="D22" s="24"/>
      <c r="E22" s="24"/>
      <c r="F22" s="24">
        <v>218.517</v>
      </c>
      <c r="G22" s="24"/>
      <c r="H22" s="24"/>
      <c r="I22" s="24"/>
      <c r="J22" s="24"/>
      <c r="K22" s="24"/>
      <c r="L22" s="24"/>
      <c r="M22" s="24"/>
      <c r="N22" s="24">
        <v>391.94099999999997</v>
      </c>
      <c r="O22" s="24"/>
      <c r="P22" s="44">
        <v>610.45799999999997</v>
      </c>
      <c r="Q22" s="32"/>
      <c r="R22" s="32"/>
      <c r="S22" s="32"/>
      <c r="T22" s="32"/>
    </row>
    <row r="23" spans="1:20" ht="64.5" x14ac:dyDescent="0.25">
      <c r="A23" s="21" t="s">
        <v>48</v>
      </c>
      <c r="B23" s="24">
        <v>106000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44">
        <v>106000</v>
      </c>
      <c r="Q23" s="32"/>
      <c r="R23" s="32"/>
      <c r="S23" s="32"/>
      <c r="T23" s="32"/>
    </row>
    <row r="24" spans="1:20" ht="26.25" x14ac:dyDescent="0.25">
      <c r="A24" s="21" t="s">
        <v>49</v>
      </c>
      <c r="B24" s="24"/>
      <c r="C24" s="24"/>
      <c r="D24" s="24"/>
      <c r="E24" s="24"/>
      <c r="F24" s="24"/>
      <c r="G24" s="24"/>
      <c r="H24" s="24"/>
      <c r="I24" s="24"/>
      <c r="J24" s="24">
        <v>1064.7</v>
      </c>
      <c r="K24" s="24"/>
      <c r="L24" s="24"/>
      <c r="M24" s="24"/>
      <c r="N24" s="24"/>
      <c r="O24" s="24"/>
      <c r="P24" s="44">
        <v>1064.7</v>
      </c>
      <c r="Q24" s="32"/>
      <c r="R24" s="32"/>
      <c r="S24" s="32"/>
      <c r="T24" s="32"/>
    </row>
    <row r="25" spans="1:20" ht="64.5" x14ac:dyDescent="0.25">
      <c r="A25" s="21" t="s">
        <v>50</v>
      </c>
      <c r="B25" s="24"/>
      <c r="C25" s="24">
        <v>14832.446739999999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44">
        <v>14832.446739999999</v>
      </c>
      <c r="Q25" s="32"/>
      <c r="R25" s="32"/>
      <c r="S25" s="32"/>
      <c r="T25" s="32"/>
    </row>
    <row r="26" spans="1:20" ht="26.25" x14ac:dyDescent="0.25">
      <c r="A26" s="21" t="s">
        <v>51</v>
      </c>
      <c r="B26" s="24">
        <v>1046.1540399999999</v>
      </c>
      <c r="C26" s="24"/>
      <c r="D26" s="24"/>
      <c r="E26" s="24"/>
      <c r="F26" s="24"/>
      <c r="G26" s="24"/>
      <c r="H26" s="24"/>
      <c r="I26" s="24"/>
      <c r="J26" s="24">
        <v>333.67502000000002</v>
      </c>
      <c r="K26" s="24"/>
      <c r="L26" s="24"/>
      <c r="M26" s="24"/>
      <c r="N26" s="24"/>
      <c r="O26" s="24"/>
      <c r="P26" s="44">
        <v>1379.82906</v>
      </c>
      <c r="Q26" s="32"/>
      <c r="R26" s="32"/>
      <c r="S26" s="32"/>
      <c r="T26" s="32"/>
    </row>
    <row r="27" spans="1:20" ht="26.25" x14ac:dyDescent="0.25">
      <c r="A27" s="21" t="s">
        <v>52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>
        <v>148.499</v>
      </c>
      <c r="O27" s="24"/>
      <c r="P27" s="44">
        <v>148.499</v>
      </c>
      <c r="Q27" s="32"/>
      <c r="R27" s="32"/>
      <c r="S27" s="32"/>
      <c r="T27" s="32"/>
    </row>
    <row r="28" spans="1:20" ht="51.75" x14ac:dyDescent="0.25">
      <c r="A28" s="21" t="s">
        <v>53</v>
      </c>
      <c r="B28" s="24"/>
      <c r="C28" s="24">
        <v>7.2270000000000003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44">
        <v>7.2270000000000003</v>
      </c>
      <c r="Q28" s="32"/>
      <c r="R28" s="32"/>
      <c r="S28" s="32"/>
      <c r="T28" s="32"/>
    </row>
    <row r="29" spans="1:20" ht="64.5" x14ac:dyDescent="0.25">
      <c r="A29" s="21" t="s">
        <v>54</v>
      </c>
      <c r="B29" s="24">
        <v>18206.477760000002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44">
        <v>18206.477760000002</v>
      </c>
      <c r="Q29" s="32"/>
      <c r="R29" s="32"/>
      <c r="S29" s="32"/>
      <c r="T29" s="32"/>
    </row>
    <row r="30" spans="1:20" ht="39" x14ac:dyDescent="0.25">
      <c r="A30" s="21" t="s">
        <v>55</v>
      </c>
      <c r="B30" s="24">
        <v>989.35907999999995</v>
      </c>
      <c r="C30" s="24">
        <v>-925.04499999999996</v>
      </c>
      <c r="D30" s="24">
        <v>-33.606999999999999</v>
      </c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44">
        <v>30.707080000000001</v>
      </c>
      <c r="Q30" s="32"/>
      <c r="R30" s="32"/>
      <c r="S30" s="32"/>
      <c r="T30" s="32"/>
    </row>
    <row r="31" spans="1:20" ht="51.75" x14ac:dyDescent="0.25">
      <c r="A31" s="21" t="s">
        <v>56</v>
      </c>
      <c r="B31" s="24"/>
      <c r="C31" s="24"/>
      <c r="D31" s="24">
        <v>-305</v>
      </c>
      <c r="E31" s="24"/>
      <c r="F31" s="24"/>
      <c r="G31" s="24"/>
      <c r="H31" s="24"/>
      <c r="I31" s="24"/>
      <c r="J31" s="24"/>
      <c r="K31" s="24"/>
      <c r="L31" s="24"/>
      <c r="M31" s="24">
        <v>-1.9300000000000001E-3</v>
      </c>
      <c r="N31" s="24"/>
      <c r="O31" s="24">
        <v>-48.5</v>
      </c>
      <c r="P31" s="44">
        <v>-353.50193000000002</v>
      </c>
      <c r="Q31" s="32"/>
      <c r="R31" s="32"/>
      <c r="S31" s="32"/>
      <c r="T31" s="32"/>
    </row>
    <row r="32" spans="1:20" x14ac:dyDescent="0.25">
      <c r="A32" s="22" t="s">
        <v>57</v>
      </c>
      <c r="B32" s="25">
        <v>127932.4129</v>
      </c>
      <c r="C32" s="25">
        <v>21053.418140000002</v>
      </c>
      <c r="D32" s="25">
        <v>3528.9029999999998</v>
      </c>
      <c r="E32" s="25">
        <v>12413.19166</v>
      </c>
      <c r="F32" s="25">
        <v>218.517</v>
      </c>
      <c r="G32" s="25">
        <v>10128.67857</v>
      </c>
      <c r="H32" s="25">
        <v>123.455</v>
      </c>
      <c r="I32" s="25">
        <v>3055.0001999999999</v>
      </c>
      <c r="J32" s="25">
        <v>3370.4790200000002</v>
      </c>
      <c r="K32" s="25">
        <v>800</v>
      </c>
      <c r="L32" s="25"/>
      <c r="M32" s="25">
        <v>303.91530999999998</v>
      </c>
      <c r="N32" s="25">
        <v>14481.17333</v>
      </c>
      <c r="O32" s="25">
        <v>-48.5</v>
      </c>
      <c r="P32" s="44">
        <v>197360.64413</v>
      </c>
      <c r="Q32" s="40"/>
      <c r="R32" s="40"/>
      <c r="S32" s="40"/>
      <c r="T32" s="40"/>
    </row>
    <row r="33" spans="1:16" x14ac:dyDescent="0.25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</row>
    <row r="34" spans="1:16" x14ac:dyDescent="0.25">
      <c r="A34" s="36" t="s">
        <v>28</v>
      </c>
      <c r="B34" s="45">
        <f>Учреждения!B80+'Муниципальные районы'!P32</f>
        <v>1296942.4818799999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</row>
    <row r="35" spans="1:16" ht="32.25" customHeight="1" x14ac:dyDescent="0.25">
      <c r="A35" s="36" t="s">
        <v>92</v>
      </c>
      <c r="B35" s="45">
        <v>7190751.9000000004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</row>
  </sheetData>
  <pageMargins left="0.23622047244094491" right="0.17" top="0.25" bottom="0.33" header="0.15748031496062992" footer="0.15748031496062992"/>
  <pageSetup paperSize="9" scale="6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2023-06-28T00:01:03Z</dcterms:modified>
</cp:coreProperties>
</file>