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_xlnm._FilterDatabase" localSheetId="0" hidden="1">Бюджетополучатели!$A$5:$D$86</definedName>
    <definedName name="Date">Бюджетополучатели!$F$11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Бюджетополучатели!$F$80</definedName>
    <definedName name="period">Бюджетополучатели!$F$9</definedName>
    <definedName name="StartData">Бюджетополучатели!$F$4</definedName>
    <definedName name="StartData1">Бюджетополучатели!$F$1</definedName>
    <definedName name="Year">Бюджетополучатели!$F$10</definedName>
    <definedName name="_xlnm.Print_Titles" localSheetId="0">Бюджетополучатели!$89:$90</definedName>
    <definedName name="_xlnm.Print_Titles" localSheetId="1">'Муниципальные районы'!$1:$3</definedName>
    <definedName name="_xlnm.Print_Area" localSheetId="0">Бюджетополучатели!$A$1:$E$128</definedName>
    <definedName name="_xlnm.Print_Area" localSheetId="1">'Муниципальные районы'!$A$1:$P$55</definedName>
  </definedNames>
  <calcPr calcId="162913" refMode="R1C1"/>
</workbook>
</file>

<file path=xl/calcChain.xml><?xml version="1.0" encoding="utf-8"?>
<calcChain xmlns="http://schemas.openxmlformats.org/spreadsheetml/2006/main">
  <c r="D82" i="1" l="1"/>
  <c r="D9" i="1" l="1"/>
  <c r="D81" i="1" l="1"/>
  <c r="D11" i="1"/>
  <c r="F3" i="1" l="1"/>
  <c r="I1" i="1" l="1"/>
  <c r="G1" i="1" l="1"/>
  <c r="F9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<sst xmlns="http://schemas.openxmlformats.org/spreadsheetml/2006/main" count="196" uniqueCount="195">
  <si>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</si>
  <si>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</si>
  <si>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</si>
  <si>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</si>
  <si>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</si>
  <si>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</si>
  <si>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</si>
  <si>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</si>
  <si>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</si>
  <si>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</si>
  <si>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</si>
  <si>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</si>
  <si>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</si>
  <si>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</si>
  <si>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</si>
  <si>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</si>
  <si>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</si>
  <si>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</si>
  <si>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</si>
  <si>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</si>
  <si>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</si>
  <si>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</si>
  <si>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</si>
  <si>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</si>
  <si>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</si>
  <si>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</si>
  <si>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</si>
  <si>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</si>
  <si>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</si>
  <si>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</si>
  <si>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</si>
  <si>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</si>
  <si>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</si>
  <si>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</si>
  <si>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01.01.2023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</si>
  <si>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</si>
  <si>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</si>
  <si>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</si>
  <si>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</si>
  <si>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</si>
  <si>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</si>
  <si>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</si>
  <si>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</si>
  <si>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</si>
  <si>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</si>
  <si>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</si>
  <si>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</si>
  <si>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</si>
  <si>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</si>
  <si>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</si>
  <si>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</si>
  <si>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</si>
  <si>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</si>
  <si>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</si>
  <si>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</si>
  <si>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</si>
  <si>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</si>
  <si>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</si>
  <si>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</si>
  <si>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</si>
  <si>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</si>
  <si>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</si>
  <si>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Государственная поддержка организаций, входящих в систему спортивной подготовки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</si>
  <si>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</si>
  <si>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</si>
  <si>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</si>
  <si>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</si>
  <si>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Оснащение объектов спортивной инфраструктуры спортивно-технологическим оборудованием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</si>
  <si>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</si>
  <si>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</si>
  <si>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Создание модельных муниципальных библиотек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</si>
  <si>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(Приобретение и монтаж модульного спортивного зала для МОКУ «Соболевская средняя школа» Соболевского муниципального района)</t>
  </si>
  <si>
    <t>Государственная поддержка отрасли культуры</t>
  </si>
  <si>
    <t>Государственная поддержка отрасли культуры (Государственная поддержка лучших сельских учреждений культуры и их работников)</t>
  </si>
  <si>
    <t>Реализация программ формирования современной городской среды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</si>
  <si>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</si>
  <si>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</si>
  <si>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</si>
  <si>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</si>
  <si>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</si>
  <si>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</si>
  <si>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</si>
  <si>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</si>
  <si>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</si>
  <si>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</si>
  <si>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</si>
  <si>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</si>
  <si>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</si>
  <si>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</si>
  <si>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</si>
  <si>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</si>
  <si>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</si>
  <si>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</si>
  <si>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</si>
  <si>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</si>
  <si>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</si>
  <si>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</si>
  <si>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</si>
  <si>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</si>
  <si>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</si>
  <si>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</si>
  <si>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</si>
  <si>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</si>
  <si>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</si>
  <si>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</si>
  <si>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</si>
  <si>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</si>
  <si>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</si>
  <si>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</si>
  <si>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</si>
  <si>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</si>
  <si>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</si>
  <si>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</si>
  <si>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</si>
  <si>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</si>
  <si>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</si>
  <si>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</si>
  <si>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</si>
  <si>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</si>
  <si>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31.05.2023</t>
  </si>
  <si>
    <t>01.05.2023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</si>
  <si>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</si>
  <si>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</si>
  <si>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</si>
  <si>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</si>
  <si>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</si>
  <si>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</si>
  <si>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</si>
  <si>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</si>
  <si>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</si>
  <si>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</si>
  <si>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</si>
  <si>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</si>
  <si>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</si>
  <si>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</si>
  <si>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</si>
  <si>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</si>
  <si>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</si>
  <si>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</si>
  <si>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поддержке переоборудования существующей автомобильной техники, включая общественный транспорт и коммунальную технику, для использования природного газа в качестве топлива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</si>
  <si>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</si>
  <si>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</si>
  <si>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</si>
  <si>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</si>
  <si>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</si>
  <si>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</si>
  <si>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</si>
  <si>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</si>
  <si>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</si>
  <si>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</si>
  <si>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реализацию мероприятий по обеспечению жильем молодых семей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</si>
  <si>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</si>
  <si>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</si>
  <si>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</si>
  <si>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</si>
  <si>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</si>
  <si>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</si>
  <si>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</si>
  <si>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техническое оснащение муниципальных музеев</t>
  </si>
  <si>
    <t>Субсидии бюджетам на реконструкцию и капитальный ремонт муниципальных музеев</t>
  </si>
  <si>
    <t>Субсидии бюджетам субъектов Российской Федерации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</si>
  <si>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Субсидии бюджетам субъектов Российской Федерации на софинансирование создания и (или) модернизации инфраструктуры в сфере культуры региональной (муниципальной) собственности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</si>
  <si>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</si>
  <si>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</si>
  <si>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</si>
  <si>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</si>
  <si>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</si>
  <si>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</si>
  <si>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</si>
  <si>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мер пожарной безопасности и тушение лесных пожаров</t>
  </si>
  <si>
    <t>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</si>
  <si>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</si>
  <si>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</si>
  <si>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</si>
  <si>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</si>
  <si>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</si>
  <si>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</si>
  <si>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</si>
  <si>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</si>
  <si>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</si>
  <si>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</si>
  <si>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</si>
  <si>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создание модельных муниципальных библиотек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</si>
  <si>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</si>
  <si>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</si>
  <si>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</si>
  <si>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</si>
  <si>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Безвозмездные поступления в бюджеты субъектов Российской Федерации от государственной корпорации - Фонда развития территорий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</si>
  <si>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Остатки средств на 01.06.2023 года</t>
  </si>
  <si>
    <t>Возврат остатков субсидий, субвенций и иных межбюджетных трансфертов, имеющих целевое назначение, прошлых лет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</si>
  <si>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</t>
  </si>
  <si>
    <t>Остатки средств на 01.06.2023 года с учетом привлеченных средств</t>
  </si>
  <si>
    <t>Привлечение бюджетного кредита на пополнение остатка средств на едином счете бюджета</t>
  </si>
  <si>
    <t>Погашение коммерческих кредитов</t>
  </si>
  <si>
    <t>Привлечение бюджетного кредита, предоставляемого в целях опережающего финансового обеспечения расходных обязательств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</si>
</sst>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7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3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3" fillId="0" borderId="3" xfId="0" applyNumberFormat="1" applyFont="1" applyFill="1" applyBorder="1" applyAlignment="1">
      <alignment horizontal="right" wrapText="1"/>
    </xf>
    <xf numFmtId="164" fontId="23" fillId="0" borderId="3" xfId="0" applyNumberFormat="1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/>
    <xf numFmtId="0" fontId="24" fillId="3" borderId="0" xfId="0" applyFont="1" applyFill="1"/>
    <xf numFmtId="164" fontId="0" fillId="0" borderId="0" xfId="0" applyNumberFormat="1"/>
    <xf numFmtId="0" fontId="3" fillId="0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left" wrapText="1"/>
    </xf>
    <xf numFmtId="164" fontId="17" fillId="0" borderId="2" xfId="0" applyNumberFormat="1" applyFont="1" applyFill="1" applyBorder="1" applyAlignment="1">
      <alignment horizontal="left" wrapText="1"/>
    </xf>
    <xf numFmtId="164" fontId="17" fillId="0" borderId="6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view="pageBreakPreview" zoomScaleNormal="100" zoomScaleSheetLayoutView="100" workbookViewId="0">
      <selection activeCell="D9" sqref="D9:D10"/>
    </sheetView>
  </sheetViews>
  <sheetFormatPr defaultRowHeight="15" x14ac:dyDescent="0.25"/>
  <cols>
    <col min="1" max="1" width="69.28515625" customWidth="1"/>
    <col min="2" max="2" width="18.140625" customWidth="1"/>
    <col min="3" max="3" width="26.710937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62" t="s">
        <v>9</v>
      </c>
      <c r="B1" s="62"/>
      <c r="C1" s="62"/>
      <c r="D1" s="62"/>
      <c r="E1" s="42"/>
      <c r="F1" s="29" t="s">
        <v>120</v>
      </c>
      <c r="G1" s="30" t="str">
        <f>TEXT(F1,"[$-FC19]ММ")</f>
        <v>05</v>
      </c>
      <c r="H1" s="30" t="str">
        <f>TEXT(F1,"[$-FC19]ДД.ММ.ГГГ \г")</f>
        <v>01.05.2023 г</v>
      </c>
      <c r="I1" s="30" t="str">
        <f>TEXT(F1,"[$-FC19]ГГГГ")</f>
        <v>2023</v>
      </c>
    </row>
    <row r="2" spans="1:9" ht="15.75" x14ac:dyDescent="0.25">
      <c r="A2" s="62" t="str">
        <f>CONCATENATE("доходов и расходов краевого бюджета за ",period," ",I1," года")</f>
        <v>доходов и расходов краевого бюджета за май 2023 года</v>
      </c>
      <c r="B2" s="62"/>
      <c r="C2" s="62"/>
      <c r="D2" s="62"/>
      <c r="E2" s="42"/>
      <c r="F2" s="29" t="s">
        <v>119</v>
      </c>
      <c r="G2" s="30" t="str">
        <f>TEXT(F2,"[$-FC19]ДД ММММ ГГГ \г")</f>
        <v>31 мая 2023 г</v>
      </c>
      <c r="H2" s="30" t="str">
        <f>TEXT(F2,"[$-FC19]ДД.ММ.ГГГ \г")</f>
        <v>31.05.2023 г</v>
      </c>
      <c r="I2" s="31"/>
    </row>
    <row r="3" spans="1:9" x14ac:dyDescent="0.25">
      <c r="A3" s="1"/>
      <c r="B3" s="2"/>
      <c r="C3" s="2"/>
      <c r="D3" s="3"/>
      <c r="E3" s="3"/>
      <c r="F3" s="30">
        <f>EndDate+1</f>
        <v>1</v>
      </c>
      <c r="G3" s="30" t="str">
        <f>TEXT(F3,"[$-FC19]ДД ММММ ГГГ \г")</f>
        <v>01 января 1900 г</v>
      </c>
      <c r="H3" s="30" t="str">
        <f>TEXT(F3,"[$-FC19]ДД.ММ.ГГГ \г")</f>
        <v>01.01.1900 г</v>
      </c>
      <c r="I3" s="30"/>
    </row>
    <row r="4" spans="1:9" x14ac:dyDescent="0.25">
      <c r="A4" s="4"/>
      <c r="B4" s="5"/>
      <c r="C4" s="5"/>
      <c r="D4" s="6" t="s">
        <v>0</v>
      </c>
      <c r="E4" s="6"/>
      <c r="F4" s="30"/>
      <c r="G4" s="30"/>
      <c r="H4" s="30"/>
      <c r="I4" s="30"/>
    </row>
    <row r="5" spans="1:9" x14ac:dyDescent="0.25">
      <c r="A5" s="63" t="str">
        <f>CONCATENATE("Остаток средств на ",H1,"ода")</f>
        <v>Остаток средств на 01.05.2023 года</v>
      </c>
      <c r="B5" s="64"/>
      <c r="C5" s="64"/>
      <c r="D5" s="7">
        <v>14315041.6</v>
      </c>
      <c r="E5" s="43"/>
      <c r="F5" s="31"/>
      <c r="G5" s="30"/>
      <c r="H5" s="30"/>
      <c r="I5" s="30"/>
    </row>
    <row r="6" spans="1:9" x14ac:dyDescent="0.25">
      <c r="A6" s="53" t="s">
        <v>192</v>
      </c>
      <c r="B6" s="54"/>
      <c r="C6" s="54"/>
      <c r="D6" s="50">
        <v>1050000</v>
      </c>
      <c r="E6" s="43"/>
      <c r="F6" s="31"/>
      <c r="G6" s="30"/>
      <c r="H6" s="30"/>
      <c r="I6" s="30"/>
    </row>
    <row r="7" spans="1:9" ht="29.25" customHeight="1" x14ac:dyDescent="0.25">
      <c r="A7" s="53" t="s">
        <v>194</v>
      </c>
      <c r="B7" s="54"/>
      <c r="C7" s="54"/>
      <c r="D7" s="50">
        <v>319745.3</v>
      </c>
      <c r="E7" s="43"/>
      <c r="F7" s="31"/>
      <c r="G7" s="30"/>
      <c r="H7" s="30"/>
      <c r="I7" s="30"/>
    </row>
    <row r="8" spans="1:9" ht="15" customHeight="1" x14ac:dyDescent="0.25">
      <c r="A8" s="53" t="s">
        <v>193</v>
      </c>
      <c r="B8" s="54"/>
      <c r="C8" s="54"/>
      <c r="D8" s="50">
        <v>2170000</v>
      </c>
      <c r="E8" s="43"/>
      <c r="F8" s="31"/>
      <c r="G8" s="30"/>
      <c r="H8" s="30"/>
      <c r="I8" s="30"/>
    </row>
    <row r="9" spans="1:9" x14ac:dyDescent="0.25">
      <c r="A9" s="53" t="s">
        <v>1</v>
      </c>
      <c r="B9" s="54"/>
      <c r="C9" s="54"/>
      <c r="D9" s="8">
        <f>D80-D10</f>
        <v>2954434.7</v>
      </c>
      <c r="E9" s="44"/>
      <c r="F9" s="30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май</v>
      </c>
      <c r="G9" s="30"/>
      <c r="H9" s="30"/>
      <c r="I9" s="30"/>
    </row>
    <row r="10" spans="1:9" x14ac:dyDescent="0.25">
      <c r="A10" s="55" t="s">
        <v>10</v>
      </c>
      <c r="B10" s="54"/>
      <c r="C10" s="54"/>
      <c r="D10" s="10">
        <v>3075424.3</v>
      </c>
      <c r="E10" s="45"/>
      <c r="F10" s="30"/>
      <c r="G10" s="30"/>
      <c r="H10" s="30"/>
      <c r="I10" s="30"/>
    </row>
    <row r="11" spans="1:9" x14ac:dyDescent="0.25">
      <c r="A11" s="55" t="s">
        <v>11</v>
      </c>
      <c r="B11" s="54"/>
      <c r="C11" s="54"/>
      <c r="D11" s="10">
        <f>SUM(D12:D79)</f>
        <v>3075424.3000000003</v>
      </c>
      <c r="E11" s="45"/>
      <c r="F11" s="30" t="s">
        <v>34</v>
      </c>
    </row>
    <row r="12" spans="1:9" ht="33" customHeight="1" x14ac:dyDescent="0.25">
      <c r="A12" s="55" t="s">
        <v>121</v>
      </c>
      <c r="B12" s="54"/>
      <c r="C12" s="54"/>
      <c r="D12" s="10">
        <v>60125.3</v>
      </c>
      <c r="E12" s="45"/>
      <c r="F12" s="30"/>
    </row>
    <row r="13" spans="1:9" ht="33" customHeight="1" x14ac:dyDescent="0.25">
      <c r="A13" s="55" t="s">
        <v>122</v>
      </c>
      <c r="B13" s="54"/>
      <c r="C13" s="54"/>
      <c r="D13" s="10">
        <v>36810</v>
      </c>
      <c r="E13" s="45"/>
      <c r="F13" s="30"/>
    </row>
    <row r="14" spans="1:9" ht="18" customHeight="1" x14ac:dyDescent="0.25">
      <c r="A14" s="55" t="s">
        <v>123</v>
      </c>
      <c r="B14" s="54"/>
      <c r="C14" s="54"/>
      <c r="D14" s="10">
        <v>94445.1</v>
      </c>
      <c r="E14" s="45"/>
      <c r="F14" s="30"/>
    </row>
    <row r="15" spans="1:9" ht="50.25" customHeight="1" x14ac:dyDescent="0.25">
      <c r="A15" s="55" t="s">
        <v>124</v>
      </c>
      <c r="B15" s="54"/>
      <c r="C15" s="54"/>
      <c r="D15" s="10">
        <v>9717.2000000000007</v>
      </c>
      <c r="E15" s="45"/>
      <c r="F15" s="30"/>
    </row>
    <row r="16" spans="1:9" ht="48.75" customHeight="1" x14ac:dyDescent="0.25">
      <c r="A16" s="55" t="s">
        <v>125</v>
      </c>
      <c r="B16" s="54"/>
      <c r="C16" s="54"/>
      <c r="D16" s="10">
        <v>1063.8</v>
      </c>
      <c r="E16" s="45"/>
      <c r="F16" s="30"/>
    </row>
    <row r="17" spans="1:6" ht="33" customHeight="1" x14ac:dyDescent="0.25">
      <c r="A17" s="55" t="s">
        <v>126</v>
      </c>
      <c r="B17" s="54"/>
      <c r="C17" s="54"/>
      <c r="D17" s="10">
        <v>4322.5</v>
      </c>
      <c r="E17" s="45"/>
      <c r="F17" s="30"/>
    </row>
    <row r="18" spans="1:6" ht="33" customHeight="1" x14ac:dyDescent="0.25">
      <c r="A18" s="55" t="s">
        <v>127</v>
      </c>
      <c r="B18" s="54"/>
      <c r="C18" s="54"/>
      <c r="D18" s="10">
        <v>46489.8</v>
      </c>
      <c r="E18" s="45"/>
      <c r="F18" s="30"/>
    </row>
    <row r="19" spans="1:6" ht="48" customHeight="1" x14ac:dyDescent="0.25">
      <c r="A19" s="55" t="s">
        <v>128</v>
      </c>
      <c r="B19" s="54"/>
      <c r="C19" s="54"/>
      <c r="D19" s="10">
        <v>192.1</v>
      </c>
      <c r="E19" s="45"/>
      <c r="F19" s="30"/>
    </row>
    <row r="20" spans="1:6" ht="51" customHeight="1" x14ac:dyDescent="0.25">
      <c r="A20" s="55" t="s">
        <v>129</v>
      </c>
      <c r="B20" s="54"/>
      <c r="C20" s="54"/>
      <c r="D20" s="10">
        <v>490</v>
      </c>
      <c r="E20" s="45"/>
      <c r="F20" s="30"/>
    </row>
    <row r="21" spans="1:6" ht="63.75" customHeight="1" x14ac:dyDescent="0.25">
      <c r="A21" s="55" t="s">
        <v>130</v>
      </c>
      <c r="B21" s="54"/>
      <c r="C21" s="54"/>
      <c r="D21" s="10">
        <v>5700</v>
      </c>
      <c r="E21" s="45"/>
      <c r="F21" s="30"/>
    </row>
    <row r="22" spans="1:6" ht="26.25" customHeight="1" x14ac:dyDescent="0.25">
      <c r="A22" s="55" t="s">
        <v>131</v>
      </c>
      <c r="B22" s="54"/>
      <c r="C22" s="54"/>
      <c r="D22" s="10">
        <v>5749.3</v>
      </c>
      <c r="E22" s="45"/>
      <c r="F22" s="30"/>
    </row>
    <row r="23" spans="1:6" ht="51" customHeight="1" x14ac:dyDescent="0.25">
      <c r="A23" s="55" t="s">
        <v>132</v>
      </c>
      <c r="B23" s="54"/>
      <c r="C23" s="54"/>
      <c r="D23" s="10">
        <v>20748</v>
      </c>
      <c r="E23" s="45"/>
      <c r="F23" s="30"/>
    </row>
    <row r="24" spans="1:6" ht="51.75" customHeight="1" x14ac:dyDescent="0.25">
      <c r="A24" s="55" t="s">
        <v>133</v>
      </c>
      <c r="B24" s="54"/>
      <c r="C24" s="54"/>
      <c r="D24" s="10">
        <v>442.3</v>
      </c>
      <c r="E24" s="45"/>
      <c r="F24" s="30"/>
    </row>
    <row r="25" spans="1:6" ht="24.75" customHeight="1" x14ac:dyDescent="0.25">
      <c r="A25" s="55" t="s">
        <v>134</v>
      </c>
      <c r="B25" s="54"/>
      <c r="C25" s="54"/>
      <c r="D25" s="10">
        <v>1158.5</v>
      </c>
      <c r="E25" s="45"/>
      <c r="F25" s="30"/>
    </row>
    <row r="26" spans="1:6" ht="33" customHeight="1" x14ac:dyDescent="0.25">
      <c r="A26" s="55" t="s">
        <v>135</v>
      </c>
      <c r="B26" s="54"/>
      <c r="C26" s="54"/>
      <c r="D26" s="10">
        <v>3592.1</v>
      </c>
      <c r="E26" s="45"/>
      <c r="F26" s="30"/>
    </row>
    <row r="27" spans="1:6" ht="24" customHeight="1" x14ac:dyDescent="0.25">
      <c r="A27" s="55" t="s">
        <v>136</v>
      </c>
      <c r="B27" s="54"/>
      <c r="C27" s="54"/>
      <c r="D27" s="10">
        <v>575.29999999999995</v>
      </c>
      <c r="E27" s="45"/>
      <c r="F27" s="30"/>
    </row>
    <row r="28" spans="1:6" ht="33" customHeight="1" x14ac:dyDescent="0.25">
      <c r="A28" s="55" t="s">
        <v>137</v>
      </c>
      <c r="B28" s="54"/>
      <c r="C28" s="54"/>
      <c r="D28" s="10">
        <v>2450</v>
      </c>
      <c r="E28" s="45"/>
      <c r="F28" s="30"/>
    </row>
    <row r="29" spans="1:6" ht="19.5" customHeight="1" x14ac:dyDescent="0.25">
      <c r="A29" s="55" t="s">
        <v>138</v>
      </c>
      <c r="B29" s="54"/>
      <c r="C29" s="54"/>
      <c r="D29" s="10">
        <v>34016.199999999997</v>
      </c>
      <c r="E29" s="45"/>
      <c r="F29" s="30"/>
    </row>
    <row r="30" spans="1:6" ht="50.25" customHeight="1" x14ac:dyDescent="0.25">
      <c r="A30" s="55" t="s">
        <v>139</v>
      </c>
      <c r="B30" s="54"/>
      <c r="C30" s="54"/>
      <c r="D30" s="10">
        <v>600.20000000000005</v>
      </c>
      <c r="E30" s="45"/>
      <c r="F30" s="30"/>
    </row>
    <row r="31" spans="1:6" ht="33" customHeight="1" x14ac:dyDescent="0.25">
      <c r="A31" s="55" t="s">
        <v>140</v>
      </c>
      <c r="B31" s="54"/>
      <c r="C31" s="54"/>
      <c r="D31" s="10">
        <v>69304.5</v>
      </c>
      <c r="E31" s="45"/>
      <c r="F31" s="30"/>
    </row>
    <row r="32" spans="1:6" ht="33" customHeight="1" x14ac:dyDescent="0.25">
      <c r="A32" s="55" t="s">
        <v>141</v>
      </c>
      <c r="B32" s="54"/>
      <c r="C32" s="54"/>
      <c r="D32" s="10">
        <v>27232.7</v>
      </c>
      <c r="E32" s="45"/>
      <c r="F32" s="30"/>
    </row>
    <row r="33" spans="1:6" ht="33" customHeight="1" x14ac:dyDescent="0.25">
      <c r="A33" s="55" t="s">
        <v>142</v>
      </c>
      <c r="B33" s="54"/>
      <c r="C33" s="54"/>
      <c r="D33" s="10">
        <v>3022.7</v>
      </c>
      <c r="E33" s="45"/>
      <c r="F33" s="30"/>
    </row>
    <row r="34" spans="1:6" ht="19.5" customHeight="1" x14ac:dyDescent="0.25">
      <c r="A34" s="55" t="s">
        <v>143</v>
      </c>
      <c r="B34" s="54"/>
      <c r="C34" s="54"/>
      <c r="D34" s="10">
        <v>132388.29999999999</v>
      </c>
      <c r="E34" s="45"/>
      <c r="F34" s="30"/>
    </row>
    <row r="35" spans="1:6" ht="51" customHeight="1" x14ac:dyDescent="0.25">
      <c r="A35" s="55" t="s">
        <v>144</v>
      </c>
      <c r="B35" s="54"/>
      <c r="C35" s="54"/>
      <c r="D35" s="10">
        <v>976</v>
      </c>
      <c r="E35" s="45"/>
      <c r="F35" s="30"/>
    </row>
    <row r="36" spans="1:6" ht="33" customHeight="1" x14ac:dyDescent="0.25">
      <c r="A36" s="55" t="s">
        <v>145</v>
      </c>
      <c r="B36" s="54"/>
      <c r="C36" s="54"/>
      <c r="D36" s="10">
        <v>65000</v>
      </c>
      <c r="E36" s="45"/>
      <c r="F36" s="30"/>
    </row>
    <row r="37" spans="1:6" ht="51" customHeight="1" x14ac:dyDescent="0.25">
      <c r="A37" s="55" t="s">
        <v>146</v>
      </c>
      <c r="B37" s="54"/>
      <c r="C37" s="54"/>
      <c r="D37" s="10">
        <v>241.9</v>
      </c>
      <c r="E37" s="45"/>
      <c r="F37" s="30"/>
    </row>
    <row r="38" spans="1:6" ht="33" customHeight="1" x14ac:dyDescent="0.25">
      <c r="A38" s="55" t="s">
        <v>147</v>
      </c>
      <c r="B38" s="54"/>
      <c r="C38" s="54"/>
      <c r="D38" s="10">
        <v>7352.1</v>
      </c>
      <c r="E38" s="45"/>
      <c r="F38" s="30"/>
    </row>
    <row r="39" spans="1:6" ht="33" customHeight="1" x14ac:dyDescent="0.25">
      <c r="A39" s="55" t="s">
        <v>148</v>
      </c>
      <c r="B39" s="54"/>
      <c r="C39" s="54"/>
      <c r="D39" s="10">
        <v>338.4</v>
      </c>
      <c r="E39" s="45"/>
      <c r="F39" s="30"/>
    </row>
    <row r="40" spans="1:6" ht="33" customHeight="1" x14ac:dyDescent="0.25">
      <c r="A40" s="55" t="s">
        <v>149</v>
      </c>
      <c r="B40" s="54"/>
      <c r="C40" s="54"/>
      <c r="D40" s="10">
        <v>1900</v>
      </c>
      <c r="E40" s="45"/>
      <c r="F40" s="30"/>
    </row>
    <row r="41" spans="1:6" ht="18" customHeight="1" x14ac:dyDescent="0.25">
      <c r="A41" s="55" t="s">
        <v>150</v>
      </c>
      <c r="B41" s="54"/>
      <c r="C41" s="54"/>
      <c r="D41" s="10">
        <v>3057</v>
      </c>
      <c r="E41" s="45"/>
      <c r="F41" s="30"/>
    </row>
    <row r="42" spans="1:6" ht="33" customHeight="1" x14ac:dyDescent="0.25">
      <c r="A42" s="55" t="s">
        <v>151</v>
      </c>
      <c r="B42" s="54"/>
      <c r="C42" s="54"/>
      <c r="D42" s="10">
        <v>28500</v>
      </c>
      <c r="E42" s="45"/>
      <c r="F42" s="30"/>
    </row>
    <row r="43" spans="1:6" ht="33" customHeight="1" x14ac:dyDescent="0.25">
      <c r="A43" s="55" t="s">
        <v>152</v>
      </c>
      <c r="B43" s="54"/>
      <c r="C43" s="54"/>
      <c r="D43" s="10">
        <v>1843.2</v>
      </c>
      <c r="E43" s="45"/>
      <c r="F43" s="30"/>
    </row>
    <row r="44" spans="1:6" ht="19.5" customHeight="1" x14ac:dyDescent="0.25">
      <c r="A44" s="55" t="s">
        <v>153</v>
      </c>
      <c r="B44" s="54"/>
      <c r="C44" s="54"/>
      <c r="D44" s="10">
        <v>718.2</v>
      </c>
      <c r="E44" s="45"/>
      <c r="F44" s="30"/>
    </row>
    <row r="45" spans="1:6" ht="33" customHeight="1" x14ac:dyDescent="0.25">
      <c r="A45" s="55" t="s">
        <v>154</v>
      </c>
      <c r="B45" s="54"/>
      <c r="C45" s="54"/>
      <c r="D45" s="10">
        <v>32</v>
      </c>
      <c r="E45" s="45"/>
      <c r="F45" s="30"/>
    </row>
    <row r="46" spans="1:6" ht="33" customHeight="1" x14ac:dyDescent="0.25">
      <c r="A46" s="55" t="s">
        <v>155</v>
      </c>
      <c r="B46" s="54"/>
      <c r="C46" s="54"/>
      <c r="D46" s="10">
        <v>24885.1</v>
      </c>
      <c r="E46" s="45"/>
      <c r="F46" s="30"/>
    </row>
    <row r="47" spans="1:6" ht="24" customHeight="1" x14ac:dyDescent="0.25">
      <c r="A47" s="55" t="s">
        <v>156</v>
      </c>
      <c r="B47" s="54"/>
      <c r="C47" s="54"/>
      <c r="D47" s="10">
        <v>281.5</v>
      </c>
      <c r="E47" s="45"/>
      <c r="F47" s="30"/>
    </row>
    <row r="48" spans="1:6" ht="33" customHeight="1" x14ac:dyDescent="0.25">
      <c r="A48" s="55" t="s">
        <v>157</v>
      </c>
      <c r="B48" s="54"/>
      <c r="C48" s="54"/>
      <c r="D48" s="10">
        <v>807.8</v>
      </c>
      <c r="E48" s="45"/>
      <c r="F48" s="30"/>
    </row>
    <row r="49" spans="1:6" ht="24" customHeight="1" x14ac:dyDescent="0.25">
      <c r="A49" s="55" t="s">
        <v>158</v>
      </c>
      <c r="B49" s="54"/>
      <c r="C49" s="54"/>
      <c r="D49" s="10">
        <v>443.4</v>
      </c>
      <c r="E49" s="45"/>
      <c r="F49" s="30"/>
    </row>
    <row r="50" spans="1:6" ht="19.5" customHeight="1" x14ac:dyDescent="0.25">
      <c r="A50" s="55" t="s">
        <v>159</v>
      </c>
      <c r="B50" s="54"/>
      <c r="C50" s="54"/>
      <c r="D50" s="10">
        <v>5684.5</v>
      </c>
      <c r="E50" s="45"/>
      <c r="F50" s="30"/>
    </row>
    <row r="51" spans="1:6" ht="48.75" customHeight="1" x14ac:dyDescent="0.25">
      <c r="A51" s="55" t="s">
        <v>160</v>
      </c>
      <c r="B51" s="54"/>
      <c r="C51" s="54"/>
      <c r="D51" s="10">
        <v>4455</v>
      </c>
      <c r="E51" s="45"/>
      <c r="F51" s="30"/>
    </row>
    <row r="52" spans="1:6" ht="33" customHeight="1" x14ac:dyDescent="0.25">
      <c r="A52" s="55" t="s">
        <v>161</v>
      </c>
      <c r="B52" s="54"/>
      <c r="C52" s="54"/>
      <c r="D52" s="10">
        <v>3509.4</v>
      </c>
      <c r="E52" s="45"/>
      <c r="F52" s="30"/>
    </row>
    <row r="53" spans="1:6" ht="33" customHeight="1" x14ac:dyDescent="0.25">
      <c r="A53" s="55" t="s">
        <v>162</v>
      </c>
      <c r="B53" s="54"/>
      <c r="C53" s="54"/>
      <c r="D53" s="10">
        <v>19885.2</v>
      </c>
      <c r="E53" s="45"/>
      <c r="F53" s="30"/>
    </row>
    <row r="54" spans="1:6" ht="33" customHeight="1" x14ac:dyDescent="0.25">
      <c r="A54" s="55" t="s">
        <v>163</v>
      </c>
      <c r="B54" s="54"/>
      <c r="C54" s="54"/>
      <c r="D54" s="10">
        <v>1090.5999999999999</v>
      </c>
      <c r="E54" s="45"/>
      <c r="F54" s="30"/>
    </row>
    <row r="55" spans="1:6" ht="33" customHeight="1" x14ac:dyDescent="0.25">
      <c r="A55" s="55" t="s">
        <v>164</v>
      </c>
      <c r="B55" s="54"/>
      <c r="C55" s="54"/>
      <c r="D55" s="10">
        <v>0</v>
      </c>
      <c r="E55" s="45"/>
      <c r="F55" s="30"/>
    </row>
    <row r="56" spans="1:6" ht="33" customHeight="1" x14ac:dyDescent="0.25">
      <c r="A56" s="55" t="s">
        <v>165</v>
      </c>
      <c r="B56" s="54"/>
      <c r="C56" s="54"/>
      <c r="D56" s="10">
        <v>21958.1</v>
      </c>
      <c r="E56" s="45"/>
      <c r="F56" s="30"/>
    </row>
    <row r="57" spans="1:6" ht="33" customHeight="1" x14ac:dyDescent="0.25">
      <c r="A57" s="55" t="s">
        <v>166</v>
      </c>
      <c r="B57" s="54"/>
      <c r="C57" s="54"/>
      <c r="D57" s="10">
        <v>68.599999999999994</v>
      </c>
      <c r="E57" s="45"/>
      <c r="F57" s="30"/>
    </row>
    <row r="58" spans="1:6" ht="24.75" customHeight="1" x14ac:dyDescent="0.25">
      <c r="A58" s="55" t="s">
        <v>167</v>
      </c>
      <c r="B58" s="54"/>
      <c r="C58" s="54"/>
      <c r="D58" s="10">
        <v>13594.8</v>
      </c>
      <c r="E58" s="45"/>
      <c r="F58" s="30"/>
    </row>
    <row r="59" spans="1:6" ht="33" customHeight="1" x14ac:dyDescent="0.25">
      <c r="A59" s="55" t="s">
        <v>168</v>
      </c>
      <c r="B59" s="54"/>
      <c r="C59" s="54"/>
      <c r="D59" s="10">
        <v>11380.9</v>
      </c>
      <c r="E59" s="45"/>
      <c r="F59" s="30"/>
    </row>
    <row r="60" spans="1:6" ht="21" customHeight="1" x14ac:dyDescent="0.25">
      <c r="A60" s="55" t="s">
        <v>169</v>
      </c>
      <c r="B60" s="54"/>
      <c r="C60" s="54"/>
      <c r="D60" s="10">
        <v>116590</v>
      </c>
      <c r="E60" s="45"/>
      <c r="F60" s="30"/>
    </row>
    <row r="61" spans="1:6" ht="33" customHeight="1" x14ac:dyDescent="0.25">
      <c r="A61" s="55" t="s">
        <v>170</v>
      </c>
      <c r="B61" s="54"/>
      <c r="C61" s="54"/>
      <c r="D61" s="10">
        <v>2802.6</v>
      </c>
      <c r="E61" s="45"/>
      <c r="F61" s="30"/>
    </row>
    <row r="62" spans="1:6" ht="50.25" customHeight="1" x14ac:dyDescent="0.25">
      <c r="A62" s="55" t="s">
        <v>171</v>
      </c>
      <c r="B62" s="54"/>
      <c r="C62" s="54"/>
      <c r="D62" s="10">
        <v>38131.300000000003</v>
      </c>
      <c r="E62" s="45"/>
      <c r="F62" s="30"/>
    </row>
    <row r="63" spans="1:6" ht="33" customHeight="1" x14ac:dyDescent="0.25">
      <c r="A63" s="55" t="s">
        <v>172</v>
      </c>
      <c r="B63" s="54"/>
      <c r="C63" s="54"/>
      <c r="D63" s="10">
        <v>6926.3</v>
      </c>
      <c r="E63" s="45"/>
      <c r="F63" s="30"/>
    </row>
    <row r="64" spans="1:6" ht="33" customHeight="1" x14ac:dyDescent="0.25">
      <c r="A64" s="55" t="s">
        <v>173</v>
      </c>
      <c r="B64" s="54"/>
      <c r="C64" s="54"/>
      <c r="D64" s="10">
        <v>608</v>
      </c>
      <c r="E64" s="45"/>
      <c r="F64" s="30"/>
    </row>
    <row r="65" spans="1:7" ht="33" customHeight="1" x14ac:dyDescent="0.25">
      <c r="A65" s="55" t="s">
        <v>174</v>
      </c>
      <c r="B65" s="54"/>
      <c r="C65" s="54"/>
      <c r="D65" s="10">
        <v>611.29999999999995</v>
      </c>
      <c r="E65" s="45"/>
      <c r="F65" s="30"/>
    </row>
    <row r="66" spans="1:7" ht="33" customHeight="1" x14ac:dyDescent="0.25">
      <c r="A66" s="55" t="s">
        <v>175</v>
      </c>
      <c r="B66" s="54"/>
      <c r="C66" s="54"/>
      <c r="D66" s="10">
        <v>1341.8</v>
      </c>
      <c r="E66" s="45"/>
      <c r="F66" s="30"/>
    </row>
    <row r="67" spans="1:7" ht="33" customHeight="1" x14ac:dyDescent="0.25">
      <c r="A67" s="55" t="s">
        <v>176</v>
      </c>
      <c r="B67" s="54"/>
      <c r="C67" s="54"/>
      <c r="D67" s="10">
        <v>13518</v>
      </c>
      <c r="E67" s="45"/>
      <c r="F67" s="30"/>
    </row>
    <row r="68" spans="1:7" ht="109.5" customHeight="1" x14ac:dyDescent="0.25">
      <c r="A68" s="55" t="s">
        <v>177</v>
      </c>
      <c r="B68" s="54"/>
      <c r="C68" s="54"/>
      <c r="D68" s="10">
        <v>303.7</v>
      </c>
      <c r="E68" s="45"/>
      <c r="F68" s="30"/>
    </row>
    <row r="69" spans="1:7" ht="50.25" customHeight="1" x14ac:dyDescent="0.25">
      <c r="A69" s="55" t="s">
        <v>178</v>
      </c>
      <c r="B69" s="54"/>
      <c r="C69" s="54"/>
      <c r="D69" s="10">
        <v>3188.8</v>
      </c>
      <c r="E69" s="45"/>
      <c r="F69" s="30"/>
    </row>
    <row r="70" spans="1:7" ht="33" customHeight="1" x14ac:dyDescent="0.25">
      <c r="A70" s="55" t="s">
        <v>179</v>
      </c>
      <c r="B70" s="54"/>
      <c r="C70" s="54"/>
      <c r="D70" s="10">
        <v>97811.6</v>
      </c>
      <c r="E70" s="45"/>
      <c r="F70" s="30"/>
    </row>
    <row r="71" spans="1:7" ht="78.75" customHeight="1" x14ac:dyDescent="0.25">
      <c r="A71" s="55" t="s">
        <v>180</v>
      </c>
      <c r="B71" s="54"/>
      <c r="C71" s="54"/>
      <c r="D71" s="10">
        <v>3469.5</v>
      </c>
      <c r="E71" s="45"/>
      <c r="F71" s="30"/>
    </row>
    <row r="72" spans="1:7" ht="33" customHeight="1" x14ac:dyDescent="0.25">
      <c r="A72" s="55" t="s">
        <v>181</v>
      </c>
      <c r="B72" s="54"/>
      <c r="C72" s="54"/>
      <c r="D72" s="10">
        <v>1559.3</v>
      </c>
      <c r="E72" s="45"/>
      <c r="F72" s="30"/>
    </row>
    <row r="73" spans="1:7" ht="19.5" customHeight="1" x14ac:dyDescent="0.25">
      <c r="A73" s="55" t="s">
        <v>182</v>
      </c>
      <c r="B73" s="54"/>
      <c r="C73" s="54"/>
      <c r="D73" s="10">
        <v>1432.7</v>
      </c>
      <c r="E73" s="45"/>
      <c r="F73" s="30"/>
    </row>
    <row r="74" spans="1:7" ht="36.75" customHeight="1" x14ac:dyDescent="0.25">
      <c r="A74" s="55" t="s">
        <v>183</v>
      </c>
      <c r="B74" s="54"/>
      <c r="C74" s="54"/>
      <c r="D74" s="10">
        <v>59364.3</v>
      </c>
      <c r="E74" s="45"/>
      <c r="F74" s="30"/>
    </row>
    <row r="75" spans="1:7" ht="33" customHeight="1" x14ac:dyDescent="0.25">
      <c r="A75" s="55" t="s">
        <v>184</v>
      </c>
      <c r="B75" s="54"/>
      <c r="C75" s="54"/>
      <c r="D75" s="10">
        <v>425.8</v>
      </c>
      <c r="E75" s="45"/>
      <c r="F75" s="30"/>
    </row>
    <row r="76" spans="1:7" ht="47.25" customHeight="1" x14ac:dyDescent="0.25">
      <c r="A76" s="55" t="s">
        <v>187</v>
      </c>
      <c r="B76" s="54"/>
      <c r="C76" s="54"/>
      <c r="D76" s="10">
        <v>1098036</v>
      </c>
      <c r="E76" s="45"/>
      <c r="F76" s="30"/>
    </row>
    <row r="77" spans="1:7" ht="33" customHeight="1" x14ac:dyDescent="0.25">
      <c r="A77" s="55" t="s">
        <v>185</v>
      </c>
      <c r="B77" s="54"/>
      <c r="C77" s="54"/>
      <c r="D77" s="10">
        <v>7126.6</v>
      </c>
      <c r="E77" s="45"/>
      <c r="F77" s="30"/>
    </row>
    <row r="78" spans="1:7" ht="20.25" customHeight="1" x14ac:dyDescent="0.25">
      <c r="A78" s="55" t="s">
        <v>186</v>
      </c>
      <c r="B78" s="54"/>
      <c r="C78" s="54"/>
      <c r="D78" s="10">
        <v>863853.7</v>
      </c>
      <c r="E78" s="45"/>
      <c r="F78" s="30"/>
    </row>
    <row r="79" spans="1:7" ht="23.25" customHeight="1" x14ac:dyDescent="0.25">
      <c r="A79" s="55" t="s">
        <v>189</v>
      </c>
      <c r="B79" s="54"/>
      <c r="C79" s="54"/>
      <c r="D79" s="10">
        <v>-20316.599999999999</v>
      </c>
      <c r="E79" s="45"/>
      <c r="F79" s="30"/>
    </row>
    <row r="80" spans="1:7" x14ac:dyDescent="0.25">
      <c r="A80" s="69" t="s">
        <v>12</v>
      </c>
      <c r="B80" s="70"/>
      <c r="C80" s="71"/>
      <c r="D80" s="47">
        <v>6029859</v>
      </c>
      <c r="E80" s="45"/>
      <c r="F80" s="51"/>
      <c r="G80" s="52"/>
    </row>
    <row r="81" spans="1:5" x14ac:dyDescent="0.25">
      <c r="A81" s="69" t="s">
        <v>13</v>
      </c>
      <c r="B81" s="70"/>
      <c r="C81" s="71"/>
      <c r="D81" s="47">
        <f>'Муниципальные районы'!P52+Бюджетополучатели!B126</f>
        <v>10083657.919160001</v>
      </c>
      <c r="E81" s="45"/>
    </row>
    <row r="82" spans="1:5" x14ac:dyDescent="0.25">
      <c r="A82" s="59" t="s">
        <v>188</v>
      </c>
      <c r="B82" s="60"/>
      <c r="C82" s="61"/>
      <c r="D82" s="9">
        <f>D86-D85</f>
        <v>9460988</v>
      </c>
      <c r="E82" s="23"/>
    </row>
    <row r="83" spans="1:5" x14ac:dyDescent="0.25">
      <c r="A83" s="56" t="s">
        <v>14</v>
      </c>
      <c r="B83" s="57"/>
      <c r="C83" s="58"/>
      <c r="D83" s="9"/>
      <c r="E83" s="23"/>
    </row>
    <row r="84" spans="1:5" x14ac:dyDescent="0.25">
      <c r="A84" s="56" t="s">
        <v>15</v>
      </c>
      <c r="B84" s="57"/>
      <c r="C84" s="58"/>
      <c r="D84" s="48">
        <v>19412.2</v>
      </c>
      <c r="E84" s="23"/>
    </row>
    <row r="85" spans="1:5" ht="93.75" customHeight="1" x14ac:dyDescent="0.25">
      <c r="A85" s="56" t="s">
        <v>190</v>
      </c>
      <c r="B85" s="57"/>
      <c r="C85" s="58"/>
      <c r="D85" s="49">
        <v>-494076.3</v>
      </c>
      <c r="E85" s="23"/>
    </row>
    <row r="86" spans="1:5" x14ac:dyDescent="0.25">
      <c r="A86" s="59" t="s">
        <v>191</v>
      </c>
      <c r="B86" s="60"/>
      <c r="C86" s="61"/>
      <c r="D86" s="9">
        <v>8966911.6999999993</v>
      </c>
      <c r="E86" s="23"/>
    </row>
    <row r="87" spans="1:5" x14ac:dyDescent="0.25">
      <c r="A87" s="24"/>
      <c r="B87" s="25"/>
      <c r="C87" s="25"/>
      <c r="D87" s="23"/>
      <c r="E87" s="23"/>
    </row>
    <row r="88" spans="1:5" x14ac:dyDescent="0.25">
      <c r="A88" s="26" t="s">
        <v>16</v>
      </c>
      <c r="B88" s="11"/>
      <c r="C88" s="11"/>
      <c r="D88" s="12"/>
      <c r="E88" s="12"/>
    </row>
    <row r="89" spans="1:5" ht="15" customHeight="1" x14ac:dyDescent="0.25">
      <c r="A89" s="65" t="s">
        <v>17</v>
      </c>
      <c r="B89" s="67" t="s">
        <v>2</v>
      </c>
      <c r="C89" s="72" t="s">
        <v>3</v>
      </c>
      <c r="D89" s="73"/>
      <c r="E89" s="74"/>
    </row>
    <row r="90" spans="1:5" ht="90" customHeight="1" x14ac:dyDescent="0.25">
      <c r="A90" s="66"/>
      <c r="B90" s="68"/>
      <c r="C90" s="46" t="s">
        <v>4</v>
      </c>
      <c r="D90" s="46" t="s">
        <v>5</v>
      </c>
      <c r="E90" s="27" t="s">
        <v>33</v>
      </c>
    </row>
    <row r="91" spans="1:5" x14ac:dyDescent="0.25">
      <c r="A91" s="13" t="s">
        <v>84</v>
      </c>
      <c r="B91" s="38">
        <v>26227.881369999999</v>
      </c>
      <c r="C91" s="38">
        <v>18614.766970000001</v>
      </c>
      <c r="D91" s="38">
        <v>4334.3554899999999</v>
      </c>
      <c r="E91" s="38">
        <v>7.55</v>
      </c>
    </row>
    <row r="92" spans="1:5" x14ac:dyDescent="0.25">
      <c r="A92" s="13" t="s">
        <v>85</v>
      </c>
      <c r="B92" s="38">
        <v>4101.0876200000002</v>
      </c>
      <c r="C92" s="38">
        <v>3046.3693600000001</v>
      </c>
      <c r="D92" s="38"/>
      <c r="E92" s="38"/>
    </row>
    <row r="93" spans="1:5" x14ac:dyDescent="0.25">
      <c r="A93" s="13" t="s">
        <v>86</v>
      </c>
      <c r="B93" s="38">
        <v>14718.441430000001</v>
      </c>
      <c r="C93" s="38">
        <v>7568.5480299999999</v>
      </c>
      <c r="D93" s="38">
        <v>3980.5385999999999</v>
      </c>
      <c r="E93" s="38"/>
    </row>
    <row r="94" spans="1:5" x14ac:dyDescent="0.25">
      <c r="A94" s="13" t="s">
        <v>87</v>
      </c>
      <c r="B94" s="38">
        <v>137665.28077000001</v>
      </c>
      <c r="C94" s="38">
        <v>21353.881249999999</v>
      </c>
      <c r="D94" s="38">
        <v>9869.3059400000002</v>
      </c>
      <c r="E94" s="38">
        <v>146.5</v>
      </c>
    </row>
    <row r="95" spans="1:5" ht="30" x14ac:dyDescent="0.25">
      <c r="A95" s="13" t="s">
        <v>88</v>
      </c>
      <c r="B95" s="38">
        <v>151727.90098999999</v>
      </c>
      <c r="C95" s="38">
        <v>5302.58151</v>
      </c>
      <c r="D95" s="38">
        <v>2136.2816499999999</v>
      </c>
      <c r="E95" s="38">
        <v>10976.526040000001</v>
      </c>
    </row>
    <row r="96" spans="1:5" x14ac:dyDescent="0.25">
      <c r="A96" s="13" t="s">
        <v>89</v>
      </c>
      <c r="B96" s="38">
        <v>22792.138650000001</v>
      </c>
      <c r="C96" s="38">
        <v>8688.7709300000006</v>
      </c>
      <c r="D96" s="38">
        <v>2345.7310299999999</v>
      </c>
      <c r="E96" s="38"/>
    </row>
    <row r="97" spans="1:5" x14ac:dyDescent="0.25">
      <c r="A97" s="13" t="s">
        <v>90</v>
      </c>
      <c r="B97" s="38">
        <v>3166.99208</v>
      </c>
      <c r="C97" s="38">
        <v>2312.3556699999999</v>
      </c>
      <c r="D97" s="38">
        <v>660.86721999999997</v>
      </c>
      <c r="E97" s="38"/>
    </row>
    <row r="98" spans="1:5" ht="30" x14ac:dyDescent="0.25">
      <c r="A98" s="13" t="s">
        <v>91</v>
      </c>
      <c r="B98" s="38">
        <v>2834504.8659199998</v>
      </c>
      <c r="C98" s="38">
        <v>9107.1041499999992</v>
      </c>
      <c r="D98" s="38">
        <v>2950.0592299999998</v>
      </c>
      <c r="E98" s="38"/>
    </row>
    <row r="99" spans="1:5" x14ac:dyDescent="0.25">
      <c r="A99" s="13" t="s">
        <v>92</v>
      </c>
      <c r="B99" s="38">
        <v>71524.834610000005</v>
      </c>
      <c r="C99" s="38">
        <v>11291.885910000001</v>
      </c>
      <c r="D99" s="38">
        <v>3386.1519199999998</v>
      </c>
      <c r="E99" s="38"/>
    </row>
    <row r="100" spans="1:5" x14ac:dyDescent="0.25">
      <c r="A100" s="13" t="s">
        <v>93</v>
      </c>
      <c r="B100" s="38">
        <v>476126.97388000001</v>
      </c>
      <c r="C100" s="38">
        <v>14415.88625</v>
      </c>
      <c r="D100" s="38">
        <v>4284.1205499999996</v>
      </c>
      <c r="E100" s="38">
        <v>52309.671750000001</v>
      </c>
    </row>
    <row r="101" spans="1:5" x14ac:dyDescent="0.25">
      <c r="A101" s="13" t="s">
        <v>94</v>
      </c>
      <c r="B101" s="38">
        <v>559907.45426000003</v>
      </c>
      <c r="C101" s="38">
        <v>9460.1046700000006</v>
      </c>
      <c r="D101" s="38">
        <v>2383.47964</v>
      </c>
      <c r="E101" s="38">
        <v>370.05214999999998</v>
      </c>
    </row>
    <row r="102" spans="1:5" x14ac:dyDescent="0.25">
      <c r="A102" s="13" t="s">
        <v>95</v>
      </c>
      <c r="B102" s="38">
        <v>769335.60838999995</v>
      </c>
      <c r="C102" s="38">
        <v>25398.188289999998</v>
      </c>
      <c r="D102" s="38">
        <v>7918.0802800000001</v>
      </c>
      <c r="E102" s="38">
        <v>339980.18732999999</v>
      </c>
    </row>
    <row r="103" spans="1:5" ht="30" x14ac:dyDescent="0.25">
      <c r="A103" s="13" t="s">
        <v>96</v>
      </c>
      <c r="B103" s="38">
        <v>830744.90615000005</v>
      </c>
      <c r="C103" s="38">
        <v>25605.38366</v>
      </c>
      <c r="D103" s="38">
        <v>7373.19139</v>
      </c>
      <c r="E103" s="38">
        <v>569226.25364999997</v>
      </c>
    </row>
    <row r="104" spans="1:5" x14ac:dyDescent="0.25">
      <c r="A104" s="13" t="s">
        <v>97</v>
      </c>
      <c r="B104" s="38">
        <v>86785.580960000007</v>
      </c>
      <c r="C104" s="38">
        <v>2387.9229099999998</v>
      </c>
      <c r="D104" s="38">
        <v>727.62608</v>
      </c>
      <c r="E104" s="38"/>
    </row>
    <row r="105" spans="1:5" x14ac:dyDescent="0.25">
      <c r="A105" s="13" t="s">
        <v>98</v>
      </c>
      <c r="B105" s="38">
        <v>117595.96116000001</v>
      </c>
      <c r="C105" s="38">
        <v>65789.683869999993</v>
      </c>
      <c r="D105" s="38">
        <v>19937.085060000001</v>
      </c>
      <c r="E105" s="38">
        <v>62.506</v>
      </c>
    </row>
    <row r="106" spans="1:5" x14ac:dyDescent="0.25">
      <c r="A106" s="13" t="s">
        <v>99</v>
      </c>
      <c r="B106" s="38">
        <v>73131.414220000006</v>
      </c>
      <c r="C106" s="38">
        <v>24137.852269999999</v>
      </c>
      <c r="D106" s="38">
        <v>7224.2487499999997</v>
      </c>
      <c r="E106" s="38"/>
    </row>
    <row r="107" spans="1:5" ht="30" x14ac:dyDescent="0.25">
      <c r="A107" s="13" t="s">
        <v>100</v>
      </c>
      <c r="B107" s="38">
        <v>14133.539699999999</v>
      </c>
      <c r="C107" s="38">
        <v>4909.3119900000002</v>
      </c>
      <c r="D107" s="38">
        <v>1473.461</v>
      </c>
      <c r="E107" s="38"/>
    </row>
    <row r="108" spans="1:5" x14ac:dyDescent="0.25">
      <c r="A108" s="13" t="s">
        <v>101</v>
      </c>
      <c r="B108" s="38">
        <v>55894.326760000004</v>
      </c>
      <c r="C108" s="38">
        <v>23537.552670000001</v>
      </c>
      <c r="D108" s="38">
        <v>7500.8849399999999</v>
      </c>
      <c r="E108" s="38">
        <v>12642.40863</v>
      </c>
    </row>
    <row r="109" spans="1:5" x14ac:dyDescent="0.25">
      <c r="A109" s="13" t="s">
        <v>102</v>
      </c>
      <c r="B109" s="38">
        <v>23471.202249999998</v>
      </c>
      <c r="C109" s="38">
        <v>1466.88186</v>
      </c>
      <c r="D109" s="38">
        <v>442.99829999999997</v>
      </c>
      <c r="E109" s="38"/>
    </row>
    <row r="110" spans="1:5" x14ac:dyDescent="0.25">
      <c r="A110" s="13" t="s">
        <v>103</v>
      </c>
      <c r="B110" s="38">
        <v>357280.95367999998</v>
      </c>
      <c r="C110" s="38">
        <v>9977.0554900000006</v>
      </c>
      <c r="D110" s="38">
        <v>2343.6631200000002</v>
      </c>
      <c r="E110" s="38"/>
    </row>
    <row r="111" spans="1:5" ht="30" x14ac:dyDescent="0.25">
      <c r="A111" s="13" t="s">
        <v>104</v>
      </c>
      <c r="B111" s="38">
        <v>38219.096839999998</v>
      </c>
      <c r="C111" s="38">
        <v>23501.245330000002</v>
      </c>
      <c r="D111" s="38">
        <v>4720.4386999999997</v>
      </c>
      <c r="E111" s="38"/>
    </row>
    <row r="112" spans="1:5" x14ac:dyDescent="0.25">
      <c r="A112" s="13" t="s">
        <v>105</v>
      </c>
      <c r="B112" s="38">
        <v>4676.6512599999996</v>
      </c>
      <c r="C112" s="38">
        <v>3224.6941200000001</v>
      </c>
      <c r="D112" s="38">
        <v>890</v>
      </c>
      <c r="E112" s="38"/>
    </row>
    <row r="113" spans="1:5" x14ac:dyDescent="0.25">
      <c r="A113" s="13" t="s">
        <v>106</v>
      </c>
      <c r="B113" s="38">
        <v>3475.09987</v>
      </c>
      <c r="C113" s="38">
        <v>2324.44841</v>
      </c>
      <c r="D113" s="38">
        <v>828.47013000000004</v>
      </c>
      <c r="E113" s="38"/>
    </row>
    <row r="114" spans="1:5" x14ac:dyDescent="0.25">
      <c r="A114" s="13" t="s">
        <v>107</v>
      </c>
      <c r="B114" s="38">
        <v>1021.40813</v>
      </c>
      <c r="C114" s="38">
        <v>968.28440000000001</v>
      </c>
      <c r="D114" s="38"/>
      <c r="E114" s="38"/>
    </row>
    <row r="115" spans="1:5" x14ac:dyDescent="0.25">
      <c r="A115" s="13" t="s">
        <v>108</v>
      </c>
      <c r="B115" s="38">
        <v>6838.6955600000001</v>
      </c>
      <c r="C115" s="38">
        <v>4933.9279500000002</v>
      </c>
      <c r="D115" s="38">
        <v>1454.83979</v>
      </c>
      <c r="E115" s="38"/>
    </row>
    <row r="116" spans="1:5" x14ac:dyDescent="0.25">
      <c r="A116" s="13" t="s">
        <v>109</v>
      </c>
      <c r="B116" s="38">
        <v>13694.985420000001</v>
      </c>
      <c r="C116" s="38">
        <v>8760.0518200000006</v>
      </c>
      <c r="D116" s="38">
        <v>2726.8828100000001</v>
      </c>
      <c r="E116" s="38"/>
    </row>
    <row r="117" spans="1:5" ht="30" x14ac:dyDescent="0.25">
      <c r="A117" s="13" t="s">
        <v>110</v>
      </c>
      <c r="B117" s="38">
        <v>206.76369</v>
      </c>
      <c r="C117" s="38">
        <v>190.16161</v>
      </c>
      <c r="D117" s="38"/>
      <c r="E117" s="38"/>
    </row>
    <row r="118" spans="1:5" x14ac:dyDescent="0.25">
      <c r="A118" s="13" t="s">
        <v>111</v>
      </c>
      <c r="B118" s="38">
        <v>138558.54483999999</v>
      </c>
      <c r="C118" s="38">
        <v>2865.6187300000001</v>
      </c>
      <c r="D118" s="38">
        <v>804.39059999999995</v>
      </c>
      <c r="E118" s="38">
        <v>1828.2239999999999</v>
      </c>
    </row>
    <row r="119" spans="1:5" x14ac:dyDescent="0.25">
      <c r="A119" s="13" t="s">
        <v>112</v>
      </c>
      <c r="B119" s="38">
        <v>144127.39635</v>
      </c>
      <c r="C119" s="38">
        <v>16413.040150000001</v>
      </c>
      <c r="D119" s="38">
        <v>4642.9040800000002</v>
      </c>
      <c r="E119" s="38"/>
    </row>
    <row r="120" spans="1:5" x14ac:dyDescent="0.25">
      <c r="A120" s="13" t="s">
        <v>113</v>
      </c>
      <c r="B120" s="38">
        <v>52389.713739999999</v>
      </c>
      <c r="C120" s="38">
        <v>1878.48378</v>
      </c>
      <c r="D120" s="38">
        <v>572.34943999999996</v>
      </c>
      <c r="E120" s="38"/>
    </row>
    <row r="121" spans="1:5" x14ac:dyDescent="0.25">
      <c r="A121" s="13" t="s">
        <v>114</v>
      </c>
      <c r="B121" s="38">
        <v>1262.3759299999999</v>
      </c>
      <c r="C121" s="38">
        <v>776.74474999999995</v>
      </c>
      <c r="D121" s="38">
        <v>177.65021999999999</v>
      </c>
      <c r="E121" s="38"/>
    </row>
    <row r="122" spans="1:5" ht="30" x14ac:dyDescent="0.25">
      <c r="A122" s="13" t="s">
        <v>115</v>
      </c>
      <c r="B122" s="38">
        <v>11311.3</v>
      </c>
      <c r="C122" s="38">
        <v>7104.8560600000001</v>
      </c>
      <c r="D122" s="38">
        <v>2148.4917500000001</v>
      </c>
      <c r="E122" s="38"/>
    </row>
    <row r="123" spans="1:5" ht="30" x14ac:dyDescent="0.25">
      <c r="A123" s="13" t="s">
        <v>116</v>
      </c>
      <c r="B123" s="38">
        <v>8918.6855400000004</v>
      </c>
      <c r="C123" s="38">
        <v>2918.12023</v>
      </c>
      <c r="D123" s="38">
        <v>1033.7938099999999</v>
      </c>
      <c r="E123" s="38"/>
    </row>
    <row r="124" spans="1:5" ht="30" x14ac:dyDescent="0.25">
      <c r="A124" s="13" t="s">
        <v>117</v>
      </c>
      <c r="B124" s="38">
        <v>31742.098569999998</v>
      </c>
      <c r="C124" s="38">
        <v>4772.8031899999996</v>
      </c>
      <c r="D124" s="38">
        <v>1899.85824</v>
      </c>
      <c r="E124" s="38">
        <v>67.212000000000003</v>
      </c>
    </row>
    <row r="125" spans="1:5" x14ac:dyDescent="0.25">
      <c r="A125" s="13" t="s">
        <v>118</v>
      </c>
      <c r="B125" s="38">
        <v>677.91162999999995</v>
      </c>
      <c r="C125" s="38">
        <v>407.15179000000001</v>
      </c>
      <c r="D125" s="38">
        <v>122.95984</v>
      </c>
      <c r="E125" s="38"/>
    </row>
    <row r="126" spans="1:5" x14ac:dyDescent="0.25">
      <c r="A126" s="28" t="s">
        <v>2</v>
      </c>
      <c r="B126" s="39">
        <v>7087958.0722200004</v>
      </c>
      <c r="C126" s="39">
        <v>375411.72003000003</v>
      </c>
      <c r="D126" s="39">
        <v>113295.1596</v>
      </c>
      <c r="E126" s="39">
        <v>987617.09155000001</v>
      </c>
    </row>
  </sheetData>
  <mergeCells count="87">
    <mergeCell ref="A1:D1"/>
    <mergeCell ref="A2:D2"/>
    <mergeCell ref="A5:C5"/>
    <mergeCell ref="A82:C82"/>
    <mergeCell ref="A89:A90"/>
    <mergeCell ref="B89:B90"/>
    <mergeCell ref="A9:C9"/>
    <mergeCell ref="A10:C10"/>
    <mergeCell ref="A11:C11"/>
    <mergeCell ref="A80:C80"/>
    <mergeCell ref="A81:C81"/>
    <mergeCell ref="A83:C83"/>
    <mergeCell ref="A84:C84"/>
    <mergeCell ref="C89:E8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6:C6"/>
    <mergeCell ref="A74:C74"/>
    <mergeCell ref="A75:C75"/>
    <mergeCell ref="A76:C76"/>
    <mergeCell ref="A77:C77"/>
    <mergeCell ref="A69:C69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A59:C59"/>
    <mergeCell ref="A8:C8"/>
    <mergeCell ref="A7:C7"/>
    <mergeCell ref="A79:C79"/>
    <mergeCell ref="A85:C85"/>
    <mergeCell ref="A86:C86"/>
    <mergeCell ref="A78:C78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49:C49"/>
  </mergeCells>
  <pageMargins left="0.55000000000000004" right="0.22" top="0.35" bottom="0.37" header="0.17" footer="0.17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view="pageBreakPreview" topLeftCell="A48" zoomScaleNormal="100" zoomScaleSheetLayoutView="100" workbookViewId="0">
      <selection activeCell="A52" sqref="A52:T52"/>
    </sheetView>
  </sheetViews>
  <sheetFormatPr defaultRowHeight="15" x14ac:dyDescent="0.25"/>
  <cols>
    <col min="1" max="1" width="38.28515625" customWidth="1"/>
    <col min="2" max="2" width="13.140625" customWidth="1"/>
    <col min="3" max="3" width="10.5703125" customWidth="1"/>
    <col min="4" max="4" width="11.42578125" customWidth="1"/>
    <col min="5" max="5" width="13.140625" customWidth="1"/>
    <col min="6" max="6" width="12.140625" customWidth="1"/>
    <col min="7" max="7" width="12.5703125" customWidth="1"/>
    <col min="8" max="8" width="12.7109375" customWidth="1"/>
    <col min="9" max="9" width="10.85546875" customWidth="1"/>
    <col min="10" max="10" width="12.7109375" customWidth="1"/>
    <col min="11" max="11" width="11" customWidth="1"/>
    <col min="12" max="13" width="11.85546875" customWidth="1"/>
    <col min="14" max="14" width="11.140625" customWidth="1"/>
    <col min="15" max="15" width="11.5703125" customWidth="1"/>
    <col min="16" max="16" width="9.5703125" customWidth="1"/>
  </cols>
  <sheetData>
    <row r="1" spans="1:20" s="18" customFormat="1" ht="15.75" x14ac:dyDescent="0.25">
      <c r="A1" s="21"/>
      <c r="C1" s="19" t="s">
        <v>8</v>
      </c>
    </row>
    <row r="2" spans="1:20" x14ac:dyDescent="0.25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1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45" x14ac:dyDescent="0.25">
      <c r="A4" s="35" t="s">
        <v>35</v>
      </c>
      <c r="B4" s="40"/>
      <c r="C4" s="40">
        <v>16529.16</v>
      </c>
      <c r="D4" s="40">
        <v>24180</v>
      </c>
      <c r="E4" s="40"/>
      <c r="F4" s="40"/>
      <c r="G4" s="40">
        <v>10609.3334</v>
      </c>
      <c r="H4" s="40">
        <v>13870.45</v>
      </c>
      <c r="I4" s="40">
        <v>10700</v>
      </c>
      <c r="J4" s="40">
        <v>11998.58</v>
      </c>
      <c r="K4" s="40">
        <v>10517</v>
      </c>
      <c r="L4" s="40">
        <v>20660.832999999999</v>
      </c>
      <c r="M4" s="40"/>
      <c r="N4" s="40">
        <v>9950</v>
      </c>
      <c r="O4" s="40">
        <v>20000</v>
      </c>
      <c r="P4" s="41">
        <v>149015.35639999999</v>
      </c>
      <c r="Q4" s="34"/>
      <c r="R4" s="34"/>
      <c r="S4" s="34"/>
      <c r="T4" s="34"/>
    </row>
    <row r="5" spans="1:20" ht="45" x14ac:dyDescent="0.25">
      <c r="A5" s="35" t="s">
        <v>36</v>
      </c>
      <c r="B5" s="40">
        <v>143770.52369999999</v>
      </c>
      <c r="C5" s="40">
        <v>18895.830000000002</v>
      </c>
      <c r="D5" s="40">
        <v>50419</v>
      </c>
      <c r="E5" s="40"/>
      <c r="F5" s="40"/>
      <c r="G5" s="40">
        <v>51887.666669999999</v>
      </c>
      <c r="H5" s="40">
        <v>5000</v>
      </c>
      <c r="I5" s="40">
        <v>590.80999999999995</v>
      </c>
      <c r="J5" s="40">
        <v>504</v>
      </c>
      <c r="K5" s="40">
        <v>3425</v>
      </c>
      <c r="L5" s="40"/>
      <c r="M5" s="40"/>
      <c r="N5" s="40">
        <v>5000</v>
      </c>
      <c r="O5" s="40">
        <v>5229.7</v>
      </c>
      <c r="P5" s="41">
        <v>284722.53036999999</v>
      </c>
      <c r="Q5" s="34"/>
      <c r="R5" s="34"/>
      <c r="S5" s="34"/>
      <c r="T5" s="34"/>
    </row>
    <row r="6" spans="1:20" ht="60" x14ac:dyDescent="0.25">
      <c r="A6" s="35" t="s">
        <v>37</v>
      </c>
      <c r="B6" s="40">
        <v>74493.534409999993</v>
      </c>
      <c r="C6" s="40">
        <v>45421.531329999998</v>
      </c>
      <c r="D6" s="40">
        <v>27300</v>
      </c>
      <c r="E6" s="40"/>
      <c r="F6" s="40"/>
      <c r="G6" s="40">
        <v>19104.666659999999</v>
      </c>
      <c r="H6" s="40">
        <v>7283.6</v>
      </c>
      <c r="I6" s="40">
        <v>4400</v>
      </c>
      <c r="J6" s="40">
        <v>32255.708999999999</v>
      </c>
      <c r="K6" s="40">
        <v>9791</v>
      </c>
      <c r="L6" s="40">
        <v>23287.75</v>
      </c>
      <c r="M6" s="40"/>
      <c r="N6" s="40">
        <v>6537</v>
      </c>
      <c r="O6" s="40">
        <v>22244.687000000002</v>
      </c>
      <c r="P6" s="41">
        <v>272119.47840000002</v>
      </c>
      <c r="Q6" s="34"/>
      <c r="R6" s="34"/>
      <c r="S6" s="34"/>
      <c r="T6" s="34"/>
    </row>
    <row r="7" spans="1:20" ht="135" x14ac:dyDescent="0.25">
      <c r="A7" s="35" t="s">
        <v>38</v>
      </c>
      <c r="B7" s="40">
        <v>41372.047079999997</v>
      </c>
      <c r="C7" s="40">
        <v>30565.95422</v>
      </c>
      <c r="D7" s="40">
        <v>80.475579999999994</v>
      </c>
      <c r="E7" s="40"/>
      <c r="F7" s="40">
        <v>600.29499999999996</v>
      </c>
      <c r="G7" s="40">
        <v>1447.7859100000001</v>
      </c>
      <c r="H7" s="40">
        <v>100</v>
      </c>
      <c r="I7" s="40">
        <v>501.18894</v>
      </c>
      <c r="J7" s="40">
        <v>1429.5385100000001</v>
      </c>
      <c r="K7" s="40">
        <v>706.22900000000004</v>
      </c>
      <c r="L7" s="40">
        <v>2695.01901</v>
      </c>
      <c r="M7" s="40"/>
      <c r="N7" s="40">
        <v>46.248339999999999</v>
      </c>
      <c r="O7" s="40"/>
      <c r="P7" s="41">
        <v>79544.781589999999</v>
      </c>
      <c r="Q7" s="34"/>
      <c r="R7" s="34"/>
      <c r="S7" s="34"/>
      <c r="T7" s="34"/>
    </row>
    <row r="8" spans="1:20" ht="105" x14ac:dyDescent="0.25">
      <c r="A8" s="35" t="s">
        <v>39</v>
      </c>
      <c r="B8" s="40">
        <v>225.3</v>
      </c>
      <c r="C8" s="40"/>
      <c r="D8" s="40"/>
      <c r="E8" s="40"/>
      <c r="F8" s="40"/>
      <c r="G8" s="40">
        <v>35.591670000000001</v>
      </c>
      <c r="H8" s="40"/>
      <c r="I8" s="40"/>
      <c r="J8" s="40"/>
      <c r="K8" s="40">
        <v>20.242000000000001</v>
      </c>
      <c r="L8" s="40"/>
      <c r="M8" s="40">
        <v>44.6</v>
      </c>
      <c r="N8" s="40"/>
      <c r="O8" s="40"/>
      <c r="P8" s="41">
        <v>325.73367000000002</v>
      </c>
      <c r="Q8" s="34"/>
      <c r="R8" s="34"/>
      <c r="S8" s="34"/>
      <c r="T8" s="34"/>
    </row>
    <row r="9" spans="1:20" ht="90" x14ac:dyDescent="0.25">
      <c r="A9" s="35" t="s">
        <v>40</v>
      </c>
      <c r="B9" s="40"/>
      <c r="C9" s="40">
        <v>4505.83</v>
      </c>
      <c r="D9" s="40">
        <v>652.75</v>
      </c>
      <c r="E9" s="40">
        <v>550</v>
      </c>
      <c r="F9" s="40">
        <v>177</v>
      </c>
      <c r="G9" s="40">
        <v>655.41669999999999</v>
      </c>
      <c r="H9" s="40">
        <v>202.9</v>
      </c>
      <c r="I9" s="40"/>
      <c r="J9" s="40"/>
      <c r="K9" s="40"/>
      <c r="L9" s="40">
        <v>267.58332999999999</v>
      </c>
      <c r="M9" s="40">
        <v>254.46665999999999</v>
      </c>
      <c r="N9" s="40">
        <v>569</v>
      </c>
      <c r="O9" s="40">
        <v>172.8</v>
      </c>
      <c r="P9" s="41">
        <v>8007.7466899999999</v>
      </c>
      <c r="Q9" s="34"/>
      <c r="R9" s="34"/>
      <c r="S9" s="34"/>
      <c r="T9" s="34"/>
    </row>
    <row r="10" spans="1:20" ht="90" x14ac:dyDescent="0.25">
      <c r="A10" s="35" t="s">
        <v>41</v>
      </c>
      <c r="B10" s="40">
        <v>1391.8</v>
      </c>
      <c r="C10" s="40">
        <v>1872.0565099999999</v>
      </c>
      <c r="D10" s="40">
        <v>485</v>
      </c>
      <c r="E10" s="40"/>
      <c r="F10" s="40"/>
      <c r="G10" s="40">
        <v>777.26679999999999</v>
      </c>
      <c r="H10" s="40">
        <v>75</v>
      </c>
      <c r="I10" s="40">
        <v>415</v>
      </c>
      <c r="J10" s="40">
        <v>78.75</v>
      </c>
      <c r="K10" s="40">
        <v>548</v>
      </c>
      <c r="L10" s="40"/>
      <c r="M10" s="40">
        <v>106.764</v>
      </c>
      <c r="N10" s="40">
        <v>92.275000000000006</v>
      </c>
      <c r="O10" s="40">
        <v>635.47</v>
      </c>
      <c r="P10" s="41">
        <v>6477.38231</v>
      </c>
      <c r="Q10" s="34"/>
      <c r="R10" s="34"/>
      <c r="S10" s="34"/>
      <c r="T10" s="34"/>
    </row>
    <row r="11" spans="1:20" ht="105" x14ac:dyDescent="0.25">
      <c r="A11" s="35" t="s">
        <v>42</v>
      </c>
      <c r="B11" s="40">
        <v>3024.5</v>
      </c>
      <c r="C11" s="40">
        <v>1983.6862599999999</v>
      </c>
      <c r="D11" s="40">
        <v>230</v>
      </c>
      <c r="E11" s="40">
        <v>115</v>
      </c>
      <c r="F11" s="40">
        <v>121</v>
      </c>
      <c r="G11" s="40">
        <v>280</v>
      </c>
      <c r="H11" s="40">
        <v>46</v>
      </c>
      <c r="I11" s="40">
        <v>210</v>
      </c>
      <c r="J11" s="40">
        <v>438.35</v>
      </c>
      <c r="K11" s="40">
        <v>70</v>
      </c>
      <c r="L11" s="40">
        <v>120</v>
      </c>
      <c r="M11" s="40">
        <v>191.3</v>
      </c>
      <c r="N11" s="40">
        <v>331</v>
      </c>
      <c r="O11" s="40">
        <v>174.79218</v>
      </c>
      <c r="P11" s="41">
        <v>7335.6284400000004</v>
      </c>
      <c r="Q11" s="34"/>
      <c r="R11" s="34"/>
      <c r="S11" s="34"/>
      <c r="T11" s="34"/>
    </row>
    <row r="12" spans="1:20" ht="135" x14ac:dyDescent="0.25">
      <c r="A12" s="35" t="s">
        <v>43</v>
      </c>
      <c r="B12" s="40">
        <v>23244.506880000001</v>
      </c>
      <c r="C12" s="40">
        <v>1633</v>
      </c>
      <c r="D12" s="40">
        <v>45</v>
      </c>
      <c r="E12" s="40"/>
      <c r="F12" s="40"/>
      <c r="G12" s="40"/>
      <c r="H12" s="40"/>
      <c r="I12" s="40"/>
      <c r="J12" s="40">
        <v>155.696</v>
      </c>
      <c r="K12" s="40"/>
      <c r="L12" s="40"/>
      <c r="M12" s="40"/>
      <c r="N12" s="40"/>
      <c r="O12" s="40"/>
      <c r="P12" s="41">
        <v>25078.202880000001</v>
      </c>
      <c r="Q12" s="34"/>
      <c r="R12" s="34"/>
      <c r="S12" s="34"/>
      <c r="T12" s="34"/>
    </row>
    <row r="13" spans="1:20" ht="120" x14ac:dyDescent="0.25">
      <c r="A13" s="35" t="s">
        <v>44</v>
      </c>
      <c r="B13" s="40">
        <v>821.2</v>
      </c>
      <c r="C13" s="40">
        <v>1142.1270999999999</v>
      </c>
      <c r="D13" s="40"/>
      <c r="E13" s="40"/>
      <c r="F13" s="40"/>
      <c r="G13" s="40">
        <v>85</v>
      </c>
      <c r="H13" s="40"/>
      <c r="I13" s="40"/>
      <c r="J13" s="40">
        <v>109.955</v>
      </c>
      <c r="K13" s="40"/>
      <c r="L13" s="40"/>
      <c r="M13" s="40"/>
      <c r="N13" s="40"/>
      <c r="O13" s="40"/>
      <c r="P13" s="41">
        <v>2158.2820999999999</v>
      </c>
      <c r="Q13" s="34"/>
      <c r="R13" s="34"/>
      <c r="S13" s="34"/>
      <c r="T13" s="34"/>
    </row>
    <row r="14" spans="1:20" ht="405" x14ac:dyDescent="0.25">
      <c r="A14" s="35" t="s">
        <v>45</v>
      </c>
      <c r="B14" s="40">
        <v>23135</v>
      </c>
      <c r="C14" s="40">
        <v>15075.852639999999</v>
      </c>
      <c r="D14" s="40">
        <v>3100</v>
      </c>
      <c r="E14" s="40">
        <v>2000</v>
      </c>
      <c r="F14" s="40"/>
      <c r="G14" s="40">
        <v>4095.25</v>
      </c>
      <c r="H14" s="40">
        <v>1412</v>
      </c>
      <c r="I14" s="40">
        <v>280</v>
      </c>
      <c r="J14" s="40">
        <v>3937</v>
      </c>
      <c r="K14" s="40"/>
      <c r="L14" s="40">
        <v>2867.0830000000001</v>
      </c>
      <c r="M14" s="40">
        <v>1800</v>
      </c>
      <c r="N14" s="40">
        <v>1600</v>
      </c>
      <c r="O14" s="40">
        <v>350</v>
      </c>
      <c r="P14" s="41">
        <v>59652.185640000003</v>
      </c>
      <c r="Q14" s="34"/>
      <c r="R14" s="34"/>
      <c r="S14" s="34"/>
      <c r="T14" s="34"/>
    </row>
    <row r="15" spans="1:20" ht="195" x14ac:dyDescent="0.25">
      <c r="A15" s="35" t="s">
        <v>46</v>
      </c>
      <c r="B15" s="40">
        <v>480665.04028000002</v>
      </c>
      <c r="C15" s="40">
        <v>293250</v>
      </c>
      <c r="D15" s="40">
        <v>60970</v>
      </c>
      <c r="E15" s="40">
        <v>37500</v>
      </c>
      <c r="F15" s="40">
        <v>11030</v>
      </c>
      <c r="G15" s="40">
        <v>35416.824999999997</v>
      </c>
      <c r="H15" s="40">
        <v>33075</v>
      </c>
      <c r="I15" s="40">
        <v>11068.0852</v>
      </c>
      <c r="J15" s="40">
        <v>81889.216</v>
      </c>
      <c r="K15" s="40">
        <v>20698.613000000001</v>
      </c>
      <c r="L15" s="40">
        <v>40541.786</v>
      </c>
      <c r="M15" s="40"/>
      <c r="N15" s="40">
        <v>64603.299910000002</v>
      </c>
      <c r="O15" s="40">
        <v>44952.478999999999</v>
      </c>
      <c r="P15" s="41">
        <v>1215660.34439</v>
      </c>
      <c r="Q15" s="34"/>
      <c r="R15" s="34"/>
      <c r="S15" s="34"/>
      <c r="T15" s="34"/>
    </row>
    <row r="16" spans="1:20" ht="120" x14ac:dyDescent="0.25">
      <c r="A16" s="35" t="s">
        <v>47</v>
      </c>
      <c r="B16" s="40">
        <v>29649.568230000001</v>
      </c>
      <c r="C16" s="40">
        <v>7714.1</v>
      </c>
      <c r="D16" s="40">
        <v>1000</v>
      </c>
      <c r="E16" s="40"/>
      <c r="F16" s="40">
        <v>100</v>
      </c>
      <c r="G16" s="40">
        <v>446.9</v>
      </c>
      <c r="H16" s="40">
        <v>1143</v>
      </c>
      <c r="I16" s="40"/>
      <c r="J16" s="40">
        <v>3000</v>
      </c>
      <c r="K16" s="40">
        <v>1207.44</v>
      </c>
      <c r="L16" s="40">
        <v>300</v>
      </c>
      <c r="M16" s="40"/>
      <c r="N16" s="40">
        <v>1000</v>
      </c>
      <c r="O16" s="40">
        <v>730</v>
      </c>
      <c r="P16" s="41">
        <v>46291.008229999999</v>
      </c>
      <c r="Q16" s="34"/>
      <c r="R16" s="34"/>
      <c r="S16" s="34"/>
      <c r="T16" s="34"/>
    </row>
    <row r="17" spans="1:20" ht="165" x14ac:dyDescent="0.25">
      <c r="A17" s="35" t="s">
        <v>48</v>
      </c>
      <c r="B17" s="40"/>
      <c r="C17" s="40">
        <v>11.172879999999999</v>
      </c>
      <c r="D17" s="40"/>
      <c r="E17" s="40"/>
      <c r="F17" s="40"/>
      <c r="G17" s="40"/>
      <c r="H17" s="40"/>
      <c r="I17" s="40"/>
      <c r="J17" s="40">
        <v>3.7250000000000001</v>
      </c>
      <c r="K17" s="40"/>
      <c r="L17" s="40"/>
      <c r="M17" s="40">
        <v>12.3</v>
      </c>
      <c r="N17" s="40"/>
      <c r="O17" s="40"/>
      <c r="P17" s="41">
        <v>27.197880000000001</v>
      </c>
      <c r="Q17" s="34"/>
      <c r="R17" s="34"/>
      <c r="S17" s="34"/>
      <c r="T17" s="34"/>
    </row>
    <row r="18" spans="1:20" ht="105" x14ac:dyDescent="0.25">
      <c r="A18" s="35" t="s">
        <v>49</v>
      </c>
      <c r="B18" s="40">
        <v>150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>
        <v>150</v>
      </c>
      <c r="Q18" s="34"/>
      <c r="R18" s="34"/>
      <c r="S18" s="34"/>
      <c r="T18" s="34"/>
    </row>
    <row r="19" spans="1:20" ht="150" x14ac:dyDescent="0.25">
      <c r="A19" s="35" t="s">
        <v>50</v>
      </c>
      <c r="B19" s="40">
        <v>12489.560320000001</v>
      </c>
      <c r="C19" s="40">
        <v>2800</v>
      </c>
      <c r="D19" s="40">
        <v>300</v>
      </c>
      <c r="E19" s="40">
        <v>300</v>
      </c>
      <c r="F19" s="40"/>
      <c r="G19" s="40">
        <v>415.46100000000001</v>
      </c>
      <c r="H19" s="40">
        <v>23.3</v>
      </c>
      <c r="I19" s="40">
        <v>30</v>
      </c>
      <c r="J19" s="40">
        <v>1710</v>
      </c>
      <c r="K19" s="40"/>
      <c r="L19" s="40">
        <v>357.48649999999998</v>
      </c>
      <c r="M19" s="40"/>
      <c r="N19" s="40">
        <v>579.08333000000005</v>
      </c>
      <c r="O19" s="40">
        <v>354.13986999999997</v>
      </c>
      <c r="P19" s="41">
        <v>19359.031019999999</v>
      </c>
      <c r="Q19" s="34"/>
      <c r="R19" s="34"/>
      <c r="S19" s="34"/>
      <c r="T19" s="34"/>
    </row>
    <row r="20" spans="1:20" ht="150" x14ac:dyDescent="0.25">
      <c r="A20" s="35" t="s">
        <v>51</v>
      </c>
      <c r="B20" s="40">
        <v>239773.4123</v>
      </c>
      <c r="C20" s="40">
        <v>111394.944</v>
      </c>
      <c r="D20" s="40">
        <v>16786.440999999999</v>
      </c>
      <c r="E20" s="40">
        <v>15500</v>
      </c>
      <c r="F20" s="40">
        <v>1230.75</v>
      </c>
      <c r="G20" s="40">
        <v>12328.5</v>
      </c>
      <c r="H20" s="40">
        <v>4200</v>
      </c>
      <c r="I20" s="40">
        <v>2300</v>
      </c>
      <c r="J20" s="40">
        <v>39101.406000000003</v>
      </c>
      <c r="K20" s="40">
        <v>5500</v>
      </c>
      <c r="L20" s="40">
        <v>7112.0020000000004</v>
      </c>
      <c r="M20" s="40"/>
      <c r="N20" s="40">
        <v>14230.666740000001</v>
      </c>
      <c r="O20" s="40">
        <v>5177.9440000000004</v>
      </c>
      <c r="P20" s="41">
        <v>474636.06604000001</v>
      </c>
      <c r="Q20" s="34"/>
      <c r="R20" s="34"/>
      <c r="S20" s="34"/>
      <c r="T20" s="34"/>
    </row>
    <row r="21" spans="1:20" ht="90" x14ac:dyDescent="0.25">
      <c r="A21" s="35" t="s">
        <v>52</v>
      </c>
      <c r="B21" s="40">
        <v>18077.446260000001</v>
      </c>
      <c r="C21" s="40">
        <v>2378.0839999999998</v>
      </c>
      <c r="D21" s="40"/>
      <c r="E21" s="40">
        <v>530</v>
      </c>
      <c r="F21" s="40">
        <v>318</v>
      </c>
      <c r="G21" s="40">
        <v>500</v>
      </c>
      <c r="H21" s="40">
        <v>77.543509999999998</v>
      </c>
      <c r="I21" s="40">
        <v>49</v>
      </c>
      <c r="J21" s="40"/>
      <c r="K21" s="40">
        <v>166</v>
      </c>
      <c r="L21" s="40">
        <v>265.06986000000001</v>
      </c>
      <c r="M21" s="40">
        <v>100</v>
      </c>
      <c r="N21" s="40">
        <v>639.32299999999998</v>
      </c>
      <c r="O21" s="40"/>
      <c r="P21" s="41">
        <v>23100.466629999999</v>
      </c>
      <c r="Q21" s="34"/>
      <c r="R21" s="34"/>
      <c r="S21" s="34"/>
      <c r="T21" s="34"/>
    </row>
    <row r="22" spans="1:20" ht="120" x14ac:dyDescent="0.25">
      <c r="A22" s="35" t="s">
        <v>53</v>
      </c>
      <c r="B22" s="40">
        <v>7942.90589</v>
      </c>
      <c r="C22" s="40">
        <v>4600</v>
      </c>
      <c r="D22" s="40">
        <v>625</v>
      </c>
      <c r="E22" s="40">
        <v>430.5</v>
      </c>
      <c r="F22" s="40">
        <v>98</v>
      </c>
      <c r="G22" s="40">
        <v>137.46</v>
      </c>
      <c r="H22" s="40">
        <v>288.5</v>
      </c>
      <c r="I22" s="40">
        <v>47.044939999999997</v>
      </c>
      <c r="J22" s="40">
        <v>1069.9760000000001</v>
      </c>
      <c r="K22" s="40">
        <v>241.09299999999999</v>
      </c>
      <c r="L22" s="40">
        <v>357.8</v>
      </c>
      <c r="M22" s="40"/>
      <c r="N22" s="40">
        <v>358.2</v>
      </c>
      <c r="O22" s="40">
        <v>370.6302</v>
      </c>
      <c r="P22" s="41">
        <v>16567.11003</v>
      </c>
      <c r="Q22" s="34"/>
      <c r="R22" s="34"/>
      <c r="S22" s="34"/>
      <c r="T22" s="34"/>
    </row>
    <row r="23" spans="1:20" ht="90" x14ac:dyDescent="0.25">
      <c r="A23" s="35" t="s">
        <v>54</v>
      </c>
      <c r="B23" s="40">
        <v>879.06048999999996</v>
      </c>
      <c r="C23" s="40">
        <v>312.81088999999997</v>
      </c>
      <c r="D23" s="40">
        <v>250</v>
      </c>
      <c r="E23" s="40">
        <v>200</v>
      </c>
      <c r="F23" s="40">
        <v>220</v>
      </c>
      <c r="G23" s="40">
        <v>484</v>
      </c>
      <c r="H23" s="40">
        <v>84</v>
      </c>
      <c r="I23" s="40">
        <v>45</v>
      </c>
      <c r="J23" s="40">
        <v>533.75</v>
      </c>
      <c r="K23" s="40">
        <v>83</v>
      </c>
      <c r="L23" s="40">
        <v>150</v>
      </c>
      <c r="M23" s="40">
        <v>87.233999999999995</v>
      </c>
      <c r="N23" s="40">
        <v>290</v>
      </c>
      <c r="O23" s="40">
        <v>95.108890000000002</v>
      </c>
      <c r="P23" s="41">
        <v>3713.9642699999999</v>
      </c>
      <c r="Q23" s="34"/>
      <c r="R23" s="34"/>
      <c r="S23" s="34"/>
      <c r="T23" s="34"/>
    </row>
    <row r="24" spans="1:20" ht="75" x14ac:dyDescent="0.25">
      <c r="A24" s="35" t="s">
        <v>55</v>
      </c>
      <c r="B24" s="40">
        <v>760.99109999999996</v>
      </c>
      <c r="C24" s="40">
        <v>2717.1401999999998</v>
      </c>
      <c r="D24" s="40">
        <v>222</v>
      </c>
      <c r="E24" s="40">
        <v>295.6875</v>
      </c>
      <c r="F24" s="40"/>
      <c r="G24" s="40">
        <v>359.58332999999999</v>
      </c>
      <c r="H24" s="40">
        <v>336.62900000000002</v>
      </c>
      <c r="I24" s="40"/>
      <c r="J24" s="40"/>
      <c r="K24" s="40"/>
      <c r="L24" s="40">
        <v>175</v>
      </c>
      <c r="M24" s="40">
        <v>294.5</v>
      </c>
      <c r="N24" s="40"/>
      <c r="O24" s="40"/>
      <c r="P24" s="41">
        <v>5161.5311300000003</v>
      </c>
      <c r="Q24" s="34"/>
      <c r="R24" s="34"/>
      <c r="S24" s="34"/>
      <c r="T24" s="34"/>
    </row>
    <row r="25" spans="1:20" ht="120" x14ac:dyDescent="0.25">
      <c r="A25" s="35" t="s">
        <v>56</v>
      </c>
      <c r="B25" s="40">
        <v>30386.182669999998</v>
      </c>
      <c r="C25" s="40">
        <v>40880</v>
      </c>
      <c r="D25" s="40"/>
      <c r="E25" s="40"/>
      <c r="F25" s="40"/>
      <c r="G25" s="40">
        <v>3320</v>
      </c>
      <c r="H25" s="40"/>
      <c r="I25" s="40"/>
      <c r="J25" s="40">
        <v>60</v>
      </c>
      <c r="K25" s="40"/>
      <c r="L25" s="40"/>
      <c r="M25" s="40"/>
      <c r="N25" s="40"/>
      <c r="O25" s="40"/>
      <c r="P25" s="41">
        <v>74646.182669999995</v>
      </c>
      <c r="Q25" s="34"/>
      <c r="R25" s="34"/>
      <c r="S25" s="34"/>
      <c r="T25" s="34"/>
    </row>
    <row r="26" spans="1:20" ht="150" x14ac:dyDescent="0.25">
      <c r="A26" s="35" t="s">
        <v>57</v>
      </c>
      <c r="B26" s="40">
        <v>264.89362</v>
      </c>
      <c r="C26" s="40">
        <v>166.583</v>
      </c>
      <c r="D26" s="40"/>
      <c r="E26" s="40"/>
      <c r="F26" s="40"/>
      <c r="G26" s="40"/>
      <c r="H26" s="40"/>
      <c r="I26" s="40"/>
      <c r="J26" s="40">
        <v>177.8</v>
      </c>
      <c r="K26" s="40"/>
      <c r="L26" s="40"/>
      <c r="M26" s="40"/>
      <c r="N26" s="40"/>
      <c r="O26" s="40"/>
      <c r="P26" s="41">
        <v>609.27661999999998</v>
      </c>
      <c r="Q26" s="34"/>
      <c r="R26" s="34"/>
      <c r="S26" s="34"/>
      <c r="T26" s="34"/>
    </row>
    <row r="27" spans="1:20" ht="120" x14ac:dyDescent="0.25">
      <c r="A27" s="35" t="s">
        <v>58</v>
      </c>
      <c r="B27" s="40">
        <v>2335.8069999999998</v>
      </c>
      <c r="C27" s="40">
        <v>1002.45454</v>
      </c>
      <c r="D27" s="40">
        <v>300</v>
      </c>
      <c r="E27" s="40">
        <v>20</v>
      </c>
      <c r="F27" s="40"/>
      <c r="G27" s="40">
        <v>87.25</v>
      </c>
      <c r="H27" s="40">
        <v>62</v>
      </c>
      <c r="I27" s="40"/>
      <c r="J27" s="40"/>
      <c r="K27" s="40"/>
      <c r="L27" s="40"/>
      <c r="M27" s="40"/>
      <c r="N27" s="40">
        <v>106.5</v>
      </c>
      <c r="O27" s="40">
        <v>70</v>
      </c>
      <c r="P27" s="41">
        <v>3984.01154</v>
      </c>
      <c r="Q27" s="34"/>
      <c r="R27" s="34"/>
      <c r="S27" s="34"/>
      <c r="T27" s="34"/>
    </row>
    <row r="28" spans="1:20" ht="285" x14ac:dyDescent="0.25">
      <c r="A28" s="35" t="s">
        <v>59</v>
      </c>
      <c r="B28" s="40"/>
      <c r="C28" s="40">
        <v>402.84647999999999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>
        <v>402.84647999999999</v>
      </c>
      <c r="Q28" s="34"/>
      <c r="R28" s="34"/>
      <c r="S28" s="34"/>
      <c r="T28" s="34"/>
    </row>
    <row r="29" spans="1:20" ht="135" x14ac:dyDescent="0.25">
      <c r="A29" s="35" t="s">
        <v>60</v>
      </c>
      <c r="B29" s="40">
        <v>832.8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>
        <v>832.8</v>
      </c>
      <c r="Q29" s="34"/>
      <c r="R29" s="34"/>
      <c r="S29" s="34"/>
      <c r="T29" s="34"/>
    </row>
    <row r="30" spans="1:20" ht="60" x14ac:dyDescent="0.25">
      <c r="A30" s="35" t="s">
        <v>61</v>
      </c>
      <c r="B30" s="40"/>
      <c r="C30" s="40"/>
      <c r="D30" s="40"/>
      <c r="E30" s="40"/>
      <c r="F30" s="40"/>
      <c r="G30" s="40"/>
      <c r="H30" s="40"/>
      <c r="I30" s="40"/>
      <c r="J30" s="40">
        <v>36810</v>
      </c>
      <c r="K30" s="40"/>
      <c r="L30" s="40"/>
      <c r="M30" s="40"/>
      <c r="N30" s="40"/>
      <c r="O30" s="40"/>
      <c r="P30" s="41">
        <v>36810</v>
      </c>
      <c r="Q30" s="34"/>
      <c r="R30" s="34"/>
      <c r="S30" s="34"/>
      <c r="T30" s="34"/>
    </row>
    <row r="31" spans="1:20" ht="45" x14ac:dyDescent="0.25">
      <c r="A31" s="35" t="s">
        <v>62</v>
      </c>
      <c r="B31" s="40"/>
      <c r="C31" s="40">
        <v>211.18348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>
        <v>211.18348</v>
      </c>
      <c r="Q31" s="34"/>
      <c r="R31" s="34"/>
      <c r="S31" s="34"/>
      <c r="T31" s="34"/>
    </row>
    <row r="32" spans="1:20" ht="105" x14ac:dyDescent="0.25">
      <c r="A32" s="35" t="s">
        <v>63</v>
      </c>
      <c r="B32" s="40">
        <v>495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>
        <v>495</v>
      </c>
      <c r="Q32" s="34"/>
      <c r="R32" s="34"/>
      <c r="S32" s="34"/>
      <c r="T32" s="34"/>
    </row>
    <row r="33" spans="1:20" ht="60" x14ac:dyDescent="0.25">
      <c r="A33" s="35" t="s">
        <v>64</v>
      </c>
      <c r="B33" s="40"/>
      <c r="C33" s="40"/>
      <c r="D33" s="40"/>
      <c r="E33" s="40"/>
      <c r="F33" s="40"/>
      <c r="G33" s="40"/>
      <c r="H33" s="40"/>
      <c r="I33" s="40"/>
      <c r="J33" s="40"/>
      <c r="K33" s="40">
        <v>57.727879999999999</v>
      </c>
      <c r="L33" s="40">
        <v>4.0757899999999996</v>
      </c>
      <c r="M33" s="40">
        <v>473.32499999999999</v>
      </c>
      <c r="N33" s="40"/>
      <c r="O33" s="40">
        <v>555.44994999999994</v>
      </c>
      <c r="P33" s="41">
        <v>1090.57862</v>
      </c>
      <c r="Q33" s="34"/>
      <c r="R33" s="34"/>
      <c r="S33" s="34"/>
      <c r="T33" s="34"/>
    </row>
    <row r="34" spans="1:20" ht="75" x14ac:dyDescent="0.25">
      <c r="A34" s="35" t="s">
        <v>65</v>
      </c>
      <c r="B34" s="40"/>
      <c r="C34" s="40"/>
      <c r="D34" s="40"/>
      <c r="E34" s="40"/>
      <c r="F34" s="40"/>
      <c r="G34" s="40">
        <v>1.6E-2</v>
      </c>
      <c r="H34" s="40"/>
      <c r="I34" s="40"/>
      <c r="J34" s="40"/>
      <c r="K34" s="40"/>
      <c r="L34" s="40"/>
      <c r="M34" s="40"/>
      <c r="N34" s="40"/>
      <c r="O34" s="40"/>
      <c r="P34" s="41">
        <v>1.6E-2</v>
      </c>
      <c r="Q34" s="34"/>
      <c r="R34" s="34"/>
      <c r="S34" s="34"/>
      <c r="T34" s="34"/>
    </row>
    <row r="35" spans="1:20" ht="120" x14ac:dyDescent="0.25">
      <c r="A35" s="35" t="s">
        <v>66</v>
      </c>
      <c r="B35" s="40"/>
      <c r="C35" s="40">
        <v>417.01276000000001</v>
      </c>
      <c r="D35" s="40"/>
      <c r="E35" s="40"/>
      <c r="F35" s="40"/>
      <c r="G35" s="40"/>
      <c r="H35" s="40"/>
      <c r="I35" s="40"/>
      <c r="J35" s="40"/>
      <c r="K35" s="40"/>
      <c r="L35" s="40"/>
      <c r="M35" s="40">
        <v>29.745000000000001</v>
      </c>
      <c r="N35" s="40"/>
      <c r="O35" s="40"/>
      <c r="P35" s="41">
        <v>446.75776000000002</v>
      </c>
      <c r="Q35" s="34"/>
      <c r="R35" s="34"/>
      <c r="S35" s="34"/>
      <c r="T35" s="34"/>
    </row>
    <row r="36" spans="1:20" ht="45" x14ac:dyDescent="0.25">
      <c r="A36" s="35" t="s">
        <v>67</v>
      </c>
      <c r="B36" s="40"/>
      <c r="C36" s="40"/>
      <c r="D36" s="40"/>
      <c r="E36" s="40"/>
      <c r="F36" s="40"/>
      <c r="G36" s="40"/>
      <c r="H36" s="40"/>
      <c r="I36" s="40">
        <v>581.15772000000004</v>
      </c>
      <c r="J36" s="40"/>
      <c r="K36" s="40"/>
      <c r="L36" s="40"/>
      <c r="M36" s="40"/>
      <c r="N36" s="40"/>
      <c r="O36" s="40"/>
      <c r="P36" s="41">
        <v>581.15772000000004</v>
      </c>
      <c r="Q36" s="34"/>
      <c r="R36" s="34"/>
      <c r="S36" s="34"/>
      <c r="T36" s="34"/>
    </row>
    <row r="37" spans="1:20" ht="150" x14ac:dyDescent="0.25">
      <c r="A37" s="35" t="s">
        <v>68</v>
      </c>
      <c r="B37" s="40"/>
      <c r="C37" s="40">
        <v>404.04039999999998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>
        <v>404.04039999999998</v>
      </c>
      <c r="Q37" s="34"/>
      <c r="R37" s="34"/>
      <c r="S37" s="34"/>
      <c r="T37" s="34"/>
    </row>
    <row r="38" spans="1:20" ht="180" x14ac:dyDescent="0.25">
      <c r="A38" s="35" t="s">
        <v>69</v>
      </c>
      <c r="B38" s="40">
        <v>41476.922070000001</v>
      </c>
      <c r="C38" s="40">
        <v>17540.885160000002</v>
      </c>
      <c r="D38" s="40">
        <v>3150</v>
      </c>
      <c r="E38" s="40">
        <v>2111.6955499999999</v>
      </c>
      <c r="F38" s="40">
        <v>550.69371999999998</v>
      </c>
      <c r="G38" s="40">
        <v>2249.5300000000002</v>
      </c>
      <c r="H38" s="40">
        <v>1680</v>
      </c>
      <c r="I38" s="40">
        <v>461.28181000000001</v>
      </c>
      <c r="J38" s="40">
        <v>1829.77169</v>
      </c>
      <c r="K38" s="40">
        <v>901.48857999999996</v>
      </c>
      <c r="L38" s="40">
        <v>3415.2852899999998</v>
      </c>
      <c r="M38" s="40">
        <v>3445.4</v>
      </c>
      <c r="N38" s="40">
        <v>2954.55</v>
      </c>
      <c r="O38" s="40">
        <v>2844.1902399999999</v>
      </c>
      <c r="P38" s="41">
        <v>84611.694109999997</v>
      </c>
      <c r="Q38" s="34"/>
      <c r="R38" s="34"/>
      <c r="S38" s="34"/>
      <c r="T38" s="34"/>
    </row>
    <row r="39" spans="1:20" ht="30" x14ac:dyDescent="0.25">
      <c r="A39" s="35" t="s">
        <v>70</v>
      </c>
      <c r="B39" s="40"/>
      <c r="C39" s="40"/>
      <c r="D39" s="40"/>
      <c r="E39" s="40"/>
      <c r="F39" s="40"/>
      <c r="G39" s="40"/>
      <c r="H39" s="40"/>
      <c r="I39" s="40"/>
      <c r="J39" s="40">
        <v>1432.7122899999999</v>
      </c>
      <c r="K39" s="40"/>
      <c r="L39" s="40"/>
      <c r="M39" s="40"/>
      <c r="N39" s="40"/>
      <c r="O39" s="40"/>
      <c r="P39" s="41">
        <v>1432.7122899999999</v>
      </c>
      <c r="Q39" s="34"/>
      <c r="R39" s="34"/>
      <c r="S39" s="34"/>
      <c r="T39" s="34"/>
    </row>
    <row r="40" spans="1:20" ht="135" x14ac:dyDescent="0.25">
      <c r="A40" s="35" t="s">
        <v>71</v>
      </c>
      <c r="B40" s="40"/>
      <c r="C40" s="40"/>
      <c r="D40" s="40"/>
      <c r="E40" s="40"/>
      <c r="F40" s="40">
        <v>26644.677309999999</v>
      </c>
      <c r="G40" s="40"/>
      <c r="H40" s="40"/>
      <c r="I40" s="40"/>
      <c r="J40" s="40"/>
      <c r="K40" s="40"/>
      <c r="L40" s="40"/>
      <c r="M40" s="40"/>
      <c r="N40" s="40"/>
      <c r="O40" s="40"/>
      <c r="P40" s="41">
        <v>26644.677309999999</v>
      </c>
      <c r="Q40" s="34"/>
      <c r="R40" s="34"/>
      <c r="S40" s="34"/>
      <c r="T40" s="34"/>
    </row>
    <row r="41" spans="1:20" ht="30" x14ac:dyDescent="0.25">
      <c r="A41" s="35" t="s">
        <v>72</v>
      </c>
      <c r="B41" s="40">
        <v>191.46600000000001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>
        <v>125</v>
      </c>
      <c r="N41" s="40"/>
      <c r="O41" s="40"/>
      <c r="P41" s="41">
        <v>316.46600000000001</v>
      </c>
      <c r="Q41" s="34"/>
      <c r="R41" s="34"/>
      <c r="S41" s="34"/>
      <c r="T41" s="34"/>
    </row>
    <row r="42" spans="1:20" ht="60" x14ac:dyDescent="0.25">
      <c r="A42" s="35" t="s">
        <v>73</v>
      </c>
      <c r="B42" s="40"/>
      <c r="C42" s="40"/>
      <c r="D42" s="40"/>
      <c r="E42" s="40"/>
      <c r="F42" s="40"/>
      <c r="G42" s="40"/>
      <c r="H42" s="40">
        <v>222</v>
      </c>
      <c r="I42" s="40"/>
      <c r="J42" s="40"/>
      <c r="K42" s="40"/>
      <c r="L42" s="40"/>
      <c r="M42" s="40">
        <v>250</v>
      </c>
      <c r="N42" s="40"/>
      <c r="O42" s="40"/>
      <c r="P42" s="41">
        <v>472</v>
      </c>
      <c r="Q42" s="34"/>
      <c r="R42" s="34"/>
      <c r="S42" s="34"/>
      <c r="T42" s="34"/>
    </row>
    <row r="43" spans="1:20" ht="30" x14ac:dyDescent="0.25">
      <c r="A43" s="35" t="s">
        <v>74</v>
      </c>
      <c r="B43" s="40"/>
      <c r="C43" s="40"/>
      <c r="D43" s="40"/>
      <c r="E43" s="40"/>
      <c r="F43" s="40"/>
      <c r="G43" s="40"/>
      <c r="H43" s="40"/>
      <c r="I43" s="40"/>
      <c r="J43" s="40">
        <v>168.48506</v>
      </c>
      <c r="K43" s="40"/>
      <c r="L43" s="40"/>
      <c r="M43" s="40"/>
      <c r="N43" s="40"/>
      <c r="O43" s="40"/>
      <c r="P43" s="41">
        <v>168.48506</v>
      </c>
      <c r="Q43" s="34"/>
      <c r="R43" s="34"/>
      <c r="S43" s="34"/>
      <c r="T43" s="34"/>
    </row>
    <row r="44" spans="1:20" ht="30" x14ac:dyDescent="0.25">
      <c r="A44" s="35" t="s">
        <v>75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>
        <v>466.79093999999998</v>
      </c>
      <c r="O44" s="40"/>
      <c r="P44" s="41">
        <v>466.79093999999998</v>
      </c>
      <c r="Q44" s="34"/>
      <c r="R44" s="34"/>
      <c r="S44" s="34"/>
      <c r="T44" s="34"/>
    </row>
    <row r="45" spans="1:20" ht="30" x14ac:dyDescent="0.25">
      <c r="A45" s="35" t="s">
        <v>76</v>
      </c>
      <c r="B45" s="40"/>
      <c r="C45" s="40">
        <v>5983.6842100000003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>
        <v>5983.6842100000003</v>
      </c>
      <c r="Q45" s="34"/>
      <c r="R45" s="34"/>
      <c r="S45" s="34"/>
      <c r="T45" s="34"/>
    </row>
    <row r="46" spans="1:20" ht="60" x14ac:dyDescent="0.25">
      <c r="A46" s="35" t="s">
        <v>77</v>
      </c>
      <c r="B46" s="40"/>
      <c r="C46" s="40"/>
      <c r="D46" s="40">
        <v>102.09357</v>
      </c>
      <c r="E46" s="40">
        <v>33.893349999999998</v>
      </c>
      <c r="F46" s="40">
        <v>39.687379999999997</v>
      </c>
      <c r="G46" s="40">
        <v>135.72864000000001</v>
      </c>
      <c r="H46" s="40">
        <v>66.388369999999995</v>
      </c>
      <c r="I46" s="40">
        <v>7.3306800000000001</v>
      </c>
      <c r="J46" s="40">
        <v>161.47028</v>
      </c>
      <c r="K46" s="40">
        <v>52.451799999999999</v>
      </c>
      <c r="L46" s="40">
        <v>82.553569999999993</v>
      </c>
      <c r="M46" s="40">
        <v>75.488290000000006</v>
      </c>
      <c r="N46" s="40">
        <v>77.974019999999996</v>
      </c>
      <c r="O46" s="40">
        <v>48.954909999999998</v>
      </c>
      <c r="P46" s="41">
        <v>884.01486</v>
      </c>
      <c r="Q46" s="34"/>
      <c r="R46" s="34"/>
      <c r="S46" s="34"/>
      <c r="T46" s="34"/>
    </row>
    <row r="47" spans="1:20" ht="150" x14ac:dyDescent="0.25">
      <c r="A47" s="35" t="s">
        <v>78</v>
      </c>
      <c r="B47" s="40">
        <v>15917.88436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>
        <v>15917.88436</v>
      </c>
      <c r="Q47" s="34"/>
      <c r="R47" s="34"/>
      <c r="S47" s="34"/>
      <c r="T47" s="34"/>
    </row>
    <row r="48" spans="1:20" ht="75" x14ac:dyDescent="0.25">
      <c r="A48" s="35" t="s">
        <v>79</v>
      </c>
      <c r="B48" s="40">
        <v>4550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>
        <v>4550</v>
      </c>
      <c r="Q48" s="34"/>
      <c r="R48" s="34"/>
      <c r="S48" s="34"/>
      <c r="T48" s="34"/>
    </row>
    <row r="49" spans="1:20" ht="75" x14ac:dyDescent="0.25">
      <c r="A49" s="35" t="s">
        <v>80</v>
      </c>
      <c r="B49" s="40">
        <v>19546.846659999999</v>
      </c>
      <c r="C49" s="40">
        <v>2389.02286</v>
      </c>
      <c r="D49" s="40">
        <v>390</v>
      </c>
      <c r="E49" s="40">
        <v>383.11779000000001</v>
      </c>
      <c r="F49" s="40">
        <v>85.026070000000004</v>
      </c>
      <c r="G49" s="40">
        <v>98.32</v>
      </c>
      <c r="H49" s="40">
        <v>332.8</v>
      </c>
      <c r="I49" s="40">
        <v>10</v>
      </c>
      <c r="J49" s="40">
        <v>3174.87527</v>
      </c>
      <c r="K49" s="40">
        <v>205.26933</v>
      </c>
      <c r="L49" s="40">
        <v>107.25819</v>
      </c>
      <c r="M49" s="40">
        <v>17.174800000000001</v>
      </c>
      <c r="N49" s="40"/>
      <c r="O49" s="40">
        <v>54.755929999999999</v>
      </c>
      <c r="P49" s="41">
        <v>26794.466899999999</v>
      </c>
      <c r="Q49" s="34"/>
      <c r="R49" s="34"/>
      <c r="S49" s="34"/>
      <c r="T49" s="34"/>
    </row>
    <row r="50" spans="1:20" ht="60" x14ac:dyDescent="0.25">
      <c r="A50" s="35" t="s">
        <v>81</v>
      </c>
      <c r="B50" s="40">
        <v>3648.5084900000002</v>
      </c>
      <c r="C50" s="40">
        <v>1127.693</v>
      </c>
      <c r="D50" s="40">
        <v>465.05200000000002</v>
      </c>
      <c r="E50" s="40">
        <v>57.526000000000003</v>
      </c>
      <c r="F50" s="40"/>
      <c r="G50" s="40">
        <v>172.57801000000001</v>
      </c>
      <c r="H50" s="40"/>
      <c r="I50" s="40">
        <v>28.763000000000002</v>
      </c>
      <c r="J50" s="40">
        <v>1543.8150000000001</v>
      </c>
      <c r="K50" s="40">
        <v>57.526000000000003</v>
      </c>
      <c r="L50" s="40">
        <v>436.28899999999999</v>
      </c>
      <c r="M50" s="40">
        <v>86.289000000000001</v>
      </c>
      <c r="N50" s="40">
        <v>57.526000000000003</v>
      </c>
      <c r="O50" s="40">
        <v>57.526000000000003</v>
      </c>
      <c r="P50" s="41">
        <v>7739.0915000000005</v>
      </c>
      <c r="Q50" s="34"/>
      <c r="R50" s="34"/>
      <c r="S50" s="34"/>
      <c r="T50" s="34"/>
    </row>
    <row r="51" spans="1:20" ht="75" x14ac:dyDescent="0.25">
      <c r="A51" s="35" t="s">
        <v>82</v>
      </c>
      <c r="B51" s="40"/>
      <c r="C51" s="40">
        <v>100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>
        <v>100</v>
      </c>
      <c r="Q51" s="34"/>
      <c r="R51" s="34"/>
      <c r="S51" s="34"/>
      <c r="T51" s="34"/>
    </row>
    <row r="52" spans="1:20" x14ac:dyDescent="0.25">
      <c r="A52" s="32" t="s">
        <v>83</v>
      </c>
      <c r="B52" s="41">
        <v>1221512.7078100001</v>
      </c>
      <c r="C52" s="41">
        <v>633428.68591999996</v>
      </c>
      <c r="D52" s="41">
        <v>191052.81215000001</v>
      </c>
      <c r="E52" s="41">
        <v>60027.420189999997</v>
      </c>
      <c r="F52" s="41">
        <v>41215.129480000003</v>
      </c>
      <c r="G52" s="41">
        <v>145130.12979000001</v>
      </c>
      <c r="H52" s="41">
        <v>69581.110879999993</v>
      </c>
      <c r="I52" s="41">
        <v>31724.66229</v>
      </c>
      <c r="J52" s="41">
        <v>223574.58110000001</v>
      </c>
      <c r="K52" s="41">
        <v>54248.080589999998</v>
      </c>
      <c r="L52" s="41">
        <v>103202.87454</v>
      </c>
      <c r="M52" s="41">
        <v>7393.5867500000004</v>
      </c>
      <c r="N52" s="41">
        <v>109489.43728</v>
      </c>
      <c r="O52" s="41">
        <v>104118.62817</v>
      </c>
      <c r="P52" s="41">
        <v>2995699.8469400001</v>
      </c>
      <c r="Q52" s="33"/>
      <c r="R52" s="33"/>
      <c r="S52" s="33"/>
      <c r="T52" s="33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2023-06-28T06:15:09Z</dcterms:modified>
</cp:coreProperties>
</file>