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Учреждения!$42:$43</definedName>
    <definedName name="_xlnm.Print_Area" localSheetId="1">'Муниципальные районы'!$A$1:$P$41</definedName>
    <definedName name="_xlnm.Print_Area" localSheetId="0">Учреждения!$A$1:$E$77</definedName>
  </definedNames>
  <calcPr calcId="152511"/>
</workbook>
</file>

<file path=xl/calcChain.xml><?xml version="1.0" encoding="utf-8"?>
<calcChain xmlns="http://schemas.openxmlformats.org/spreadsheetml/2006/main">
  <c r="E38" i="1" l="1"/>
  <c r="B40" i="2"/>
  <c r="E9" i="1" l="1"/>
  <c r="A2" i="2" l="1"/>
  <c r="B2" i="2" s="1"/>
  <c r="C2" i="2" s="1"/>
  <c r="A4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<sst xmlns="http://schemas.openxmlformats.org/spreadsheetml/2006/main" count="133" uniqueCount="132">
  <si>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</si>
  <si>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</si>
  <si>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</si>
  <si>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</si>
  <si>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</si>
  <si>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</si>
  <si>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</si>
  <si>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</si>
  <si>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</si>
  <si>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</si>
  <si>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</si>
  <si>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</si>
  <si>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</si>
  <si>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</si>
  <si>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</si>
  <si>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</si>
  <si>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</si>
  <si>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</si>
  <si>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</si>
  <si>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</si>
  <si>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</si>
  <si>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</si>
  <si>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</si>
  <si>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</si>
  <si>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</si>
  <si>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</si>
  <si>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</si>
  <si>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</si>
  <si>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</si>
  <si>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</si>
  <si>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</si>
  <si>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</si>
  <si>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</si>
  <si>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</si>
  <si>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</si>
  <si>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</si>
  <si>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</si>
  <si>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</si>
  <si>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</si>
  <si>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</si>
  <si>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</si>
  <si>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</si>
  <si>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</si>
  <si>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</si>
  <si>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</si>
  <si>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</si>
  <si>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</si>
  <si>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</si>
  <si>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</si>
  <si>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</si>
  <si>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</si>
  <si>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</si>
  <si>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</si>
  <si>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</si>
  <si>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Оснащение объектов спортивной инфраструктуры спортивно-технологическим оборудованием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</si>
  <si>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</si>
  <si>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Создание модельных муниципальных библиотек</t>
  </si>
  <si>
    <t>Развитие сети учреждений культурно-досугового типа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</si>
  <si>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</si>
  <si>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</si>
  <si>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</si>
  <si>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</si>
  <si>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</si>
  <si>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Всего:</t>
  </si>
  <si>
    <t>09.07.2023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</si>
  <si>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</si>
  <si>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</si>
  <si>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</si>
  <si>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</si>
  <si>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</si>
  <si>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</si>
  <si>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</si>
  <si>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</si>
  <si>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</si>
  <si>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</si>
  <si>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</si>
  <si>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</si>
  <si>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</si>
  <si>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</si>
  <si>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</si>
  <si>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</si>
  <si>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</si>
  <si>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</si>
  <si>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</si>
  <si>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</si>
  <si>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</si>
  <si>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</si>
  <si>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</si>
  <si>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</si>
  <si>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</si>
  <si>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</si>
  <si>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</si>
  <si>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</si>
  <si>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</si>
  <si>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</si>
  <si>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</si>
  <si>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</si>
  <si>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</si>
  <si>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</si>
  <si>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03.07.2023</t>
  </si>
  <si>
    <t>Дотации на выравнивание бюджетной обеспеченности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</si>
  <si>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</si>
  <si>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</si>
  <si>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</si>
  <si>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</si>
  <si>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</si>
  <si>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</si>
  <si>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</si>
  <si>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</si>
  <si>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</si>
  <si>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</si>
  <si>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</si>
  <si>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поддержку отрасли культуры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</si>
  <si>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</si>
  <si>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</si>
  <si>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</si>
  <si>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</si>
  <si>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</si>
  <si>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</si>
  <si>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</si>
  <si>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</si>
  <si>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мер пожарной безопасности и тушение лесных пожаров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</si>
  <si>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</si>
  <si>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</si>
  <si>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</si>
  <si>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</si>
  <si>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Межбюджетные трансферты, передаваемые бюджетам субъектов Российской Федерации на социальную поддержку Героев Советского Союза, Героев Российской Федерации и полных кавалеров ордена Славы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</si>
  <si>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</si>
  <si>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Привлечение остатков средств на единый счет краевого бюджета с казначейских счетов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</si>
  <si>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</si>
  <si>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</si>
  <si>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09.07.2023)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</si>
</sst>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view="pageBreakPreview" zoomScaleNormal="100" zoomScaleSheetLayoutView="100" workbookViewId="0">
      <selection activeCell="E39" sqref="E39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99</v>
      </c>
      <c r="G1" s="37" t="str">
        <f>TEXT(F1,"[$-FC19]ДД ММММ")</f>
        <v>03 июля</v>
      </c>
      <c r="H1" s="37" t="str">
        <f>TEXT(F1,"[$-FC19]ДД.ММ.ГГГ \г")</f>
        <v>03.07.2023 г</v>
      </c>
    </row>
    <row r="2" spans="1:9" ht="15.75" x14ac:dyDescent="0.25">
      <c r="A2" s="45" t="str">
        <f>CONCATENATE("с ",G1," по ",G2,"ода")</f>
        <v>с 03 июля по 09 июля 2023 года</v>
      </c>
      <c r="B2" s="45"/>
      <c r="C2" s="45"/>
      <c r="D2" s="45"/>
      <c r="E2" s="45"/>
      <c r="F2" s="36" t="s">
        <v>64</v>
      </c>
      <c r="G2" s="37" t="str">
        <f>TEXT(F2,"[$-FC19]ДД ММММ ГГГ \г")</f>
        <v>09 июля 2023 г</v>
      </c>
      <c r="H2" s="37" t="str">
        <f>TEXT(F2,"[$-FC19]ДД.ММ.ГГГ \г")</f>
        <v>09.07.2023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03.07.2023 г.</v>
      </c>
      <c r="B5" s="47"/>
      <c r="C5" s="47"/>
      <c r="D5" s="48"/>
      <c r="E5" s="44">
        <v>7621651.7000000002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5" t="s">
        <v>2</v>
      </c>
      <c r="B7" s="56"/>
      <c r="C7" s="56"/>
      <c r="D7" s="56"/>
      <c r="E7" s="12"/>
    </row>
    <row r="8" spans="1:9" x14ac:dyDescent="0.25">
      <c r="A8" s="60" t="s">
        <v>128</v>
      </c>
      <c r="B8" s="61"/>
      <c r="C8" s="61"/>
      <c r="D8" s="62"/>
      <c r="E8" s="8">
        <v>-422434.2</v>
      </c>
    </row>
    <row r="9" spans="1:9" x14ac:dyDescent="0.25">
      <c r="A9" s="57" t="s">
        <v>3</v>
      </c>
      <c r="B9" s="56"/>
      <c r="C9" s="56"/>
      <c r="D9" s="56"/>
      <c r="E9" s="13">
        <f>SUM(E10:E37)</f>
        <v>3523028.9000000008</v>
      </c>
    </row>
    <row r="10" spans="1:9" ht="21.75" customHeight="1" x14ac:dyDescent="0.25">
      <c r="A10" s="59" t="s">
        <v>100</v>
      </c>
      <c r="B10" s="59"/>
      <c r="C10" s="59"/>
      <c r="D10" s="59"/>
      <c r="E10" s="58">
        <v>3346829.2</v>
      </c>
    </row>
    <row r="11" spans="1:9" ht="29.25" customHeight="1" x14ac:dyDescent="0.25">
      <c r="A11" s="59" t="s">
        <v>101</v>
      </c>
      <c r="B11" s="59"/>
      <c r="C11" s="59"/>
      <c r="D11" s="59"/>
      <c r="E11" s="58">
        <v>36810</v>
      </c>
    </row>
    <row r="12" spans="1:9" ht="24.75" customHeight="1" x14ac:dyDescent="0.25">
      <c r="A12" s="59" t="s">
        <v>102</v>
      </c>
      <c r="B12" s="59"/>
      <c r="C12" s="59"/>
      <c r="D12" s="59"/>
      <c r="E12" s="58">
        <v>35877.5</v>
      </c>
    </row>
    <row r="13" spans="1:9" ht="43.5" customHeight="1" x14ac:dyDescent="0.25">
      <c r="A13" s="59" t="s">
        <v>103</v>
      </c>
      <c r="B13" s="59"/>
      <c r="C13" s="59"/>
      <c r="D13" s="59"/>
      <c r="E13" s="58">
        <v>2637.9</v>
      </c>
    </row>
    <row r="14" spans="1:9" ht="21.75" customHeight="1" x14ac:dyDescent="0.25">
      <c r="A14" s="59" t="s">
        <v>104</v>
      </c>
      <c r="B14" s="59"/>
      <c r="C14" s="59"/>
      <c r="D14" s="59"/>
      <c r="E14" s="58">
        <v>2348.1999999999998</v>
      </c>
    </row>
    <row r="15" spans="1:9" ht="43.5" customHeight="1" x14ac:dyDescent="0.25">
      <c r="A15" s="59" t="s">
        <v>105</v>
      </c>
      <c r="B15" s="59"/>
      <c r="C15" s="59"/>
      <c r="D15" s="59"/>
      <c r="E15" s="58">
        <v>12.7</v>
      </c>
    </row>
    <row r="16" spans="1:9" ht="23.25" customHeight="1" x14ac:dyDescent="0.25">
      <c r="A16" s="59" t="s">
        <v>106</v>
      </c>
      <c r="B16" s="59"/>
      <c r="C16" s="59"/>
      <c r="D16" s="59"/>
      <c r="E16" s="58">
        <v>218.6</v>
      </c>
    </row>
    <row r="17" spans="1:5" ht="21" customHeight="1" x14ac:dyDescent="0.25">
      <c r="A17" s="59" t="s">
        <v>107</v>
      </c>
      <c r="B17" s="59"/>
      <c r="C17" s="59"/>
      <c r="D17" s="59"/>
      <c r="E17" s="58">
        <v>207</v>
      </c>
    </row>
    <row r="18" spans="1:5" ht="31.5" customHeight="1" x14ac:dyDescent="0.25">
      <c r="A18" s="59" t="s">
        <v>108</v>
      </c>
      <c r="B18" s="59"/>
      <c r="C18" s="59"/>
      <c r="D18" s="59"/>
      <c r="E18" s="58">
        <v>8.1</v>
      </c>
    </row>
    <row r="19" spans="1:5" ht="43.5" customHeight="1" x14ac:dyDescent="0.25">
      <c r="A19" s="59" t="s">
        <v>109</v>
      </c>
      <c r="B19" s="59"/>
      <c r="C19" s="59"/>
      <c r="D19" s="59"/>
      <c r="E19" s="58">
        <v>149.4</v>
      </c>
    </row>
    <row r="20" spans="1:5" ht="28.5" customHeight="1" x14ac:dyDescent="0.25">
      <c r="A20" s="59" t="s">
        <v>110</v>
      </c>
      <c r="B20" s="59"/>
      <c r="C20" s="59"/>
      <c r="D20" s="59"/>
      <c r="E20" s="58">
        <v>54.6</v>
      </c>
    </row>
    <row r="21" spans="1:5" ht="24.75" customHeight="1" x14ac:dyDescent="0.25">
      <c r="A21" s="59" t="s">
        <v>111</v>
      </c>
      <c r="B21" s="59"/>
      <c r="C21" s="59"/>
      <c r="D21" s="59"/>
      <c r="E21" s="58">
        <v>375.2</v>
      </c>
    </row>
    <row r="22" spans="1:5" ht="22.5" customHeight="1" x14ac:dyDescent="0.25">
      <c r="A22" s="59" t="s">
        <v>112</v>
      </c>
      <c r="B22" s="59"/>
      <c r="C22" s="59"/>
      <c r="D22" s="59"/>
      <c r="E22" s="58">
        <v>50</v>
      </c>
    </row>
    <row r="23" spans="1:5" ht="29.25" customHeight="1" x14ac:dyDescent="0.25">
      <c r="A23" s="59" t="s">
        <v>113</v>
      </c>
      <c r="B23" s="59"/>
      <c r="C23" s="59"/>
      <c r="D23" s="59"/>
      <c r="E23" s="58">
        <v>18375.3</v>
      </c>
    </row>
    <row r="24" spans="1:5" ht="21.75" customHeight="1" x14ac:dyDescent="0.25">
      <c r="A24" s="59" t="s">
        <v>114</v>
      </c>
      <c r="B24" s="59"/>
      <c r="C24" s="59"/>
      <c r="D24" s="59"/>
      <c r="E24" s="58">
        <v>90.4</v>
      </c>
    </row>
    <row r="25" spans="1:5" ht="31.5" customHeight="1" x14ac:dyDescent="0.25">
      <c r="A25" s="59" t="s">
        <v>115</v>
      </c>
      <c r="B25" s="59"/>
      <c r="C25" s="59"/>
      <c r="D25" s="59"/>
      <c r="E25" s="58">
        <v>169.1</v>
      </c>
    </row>
    <row r="26" spans="1:5" ht="27" customHeight="1" x14ac:dyDescent="0.25">
      <c r="A26" s="59" t="s">
        <v>116</v>
      </c>
      <c r="B26" s="59"/>
      <c r="C26" s="59"/>
      <c r="D26" s="59"/>
      <c r="E26" s="58">
        <v>6.7</v>
      </c>
    </row>
    <row r="27" spans="1:5" ht="25.5" customHeight="1" x14ac:dyDescent="0.25">
      <c r="A27" s="59" t="s">
        <v>117</v>
      </c>
      <c r="B27" s="59"/>
      <c r="C27" s="59"/>
      <c r="D27" s="59"/>
      <c r="E27" s="58">
        <v>61.7</v>
      </c>
    </row>
    <row r="28" spans="1:5" ht="17.25" customHeight="1" x14ac:dyDescent="0.25">
      <c r="A28" s="59" t="s">
        <v>118</v>
      </c>
      <c r="B28" s="59"/>
      <c r="C28" s="59"/>
      <c r="D28" s="59"/>
      <c r="E28" s="58">
        <v>2428.3000000000002</v>
      </c>
    </row>
    <row r="29" spans="1:5" ht="17.25" customHeight="1" x14ac:dyDescent="0.25">
      <c r="A29" s="59" t="s">
        <v>119</v>
      </c>
      <c r="B29" s="59"/>
      <c r="C29" s="59"/>
      <c r="D29" s="59"/>
      <c r="E29" s="58">
        <v>6058.6</v>
      </c>
    </row>
    <row r="30" spans="1:5" ht="43.5" customHeight="1" x14ac:dyDescent="0.25">
      <c r="A30" s="59" t="s">
        <v>120</v>
      </c>
      <c r="B30" s="59"/>
      <c r="C30" s="59"/>
      <c r="D30" s="59"/>
      <c r="E30" s="58">
        <v>1924.5</v>
      </c>
    </row>
    <row r="31" spans="1:5" ht="16.5" customHeight="1" x14ac:dyDescent="0.25">
      <c r="A31" s="59" t="s">
        <v>121</v>
      </c>
      <c r="B31" s="59"/>
      <c r="C31" s="59"/>
      <c r="D31" s="59"/>
      <c r="E31" s="58">
        <v>59912.1</v>
      </c>
    </row>
    <row r="32" spans="1:5" ht="43.5" customHeight="1" x14ac:dyDescent="0.25">
      <c r="A32" s="59" t="s">
        <v>122</v>
      </c>
      <c r="B32" s="59"/>
      <c r="C32" s="59"/>
      <c r="D32" s="59"/>
      <c r="E32" s="58">
        <v>1901.3</v>
      </c>
    </row>
    <row r="33" spans="1:6" ht="17.25" customHeight="1" x14ac:dyDescent="0.25">
      <c r="A33" s="59" t="s">
        <v>123</v>
      </c>
      <c r="B33" s="59"/>
      <c r="C33" s="59"/>
      <c r="D33" s="59"/>
      <c r="E33" s="58">
        <v>964</v>
      </c>
    </row>
    <row r="34" spans="1:6" ht="29.25" customHeight="1" x14ac:dyDescent="0.25">
      <c r="A34" s="59" t="s">
        <v>124</v>
      </c>
      <c r="B34" s="59"/>
      <c r="C34" s="59"/>
      <c r="D34" s="59"/>
      <c r="E34" s="58">
        <v>78.099999999999994</v>
      </c>
    </row>
    <row r="35" spans="1:6" ht="81.75" customHeight="1" x14ac:dyDescent="0.25">
      <c r="A35" s="59" t="s">
        <v>125</v>
      </c>
      <c r="B35" s="59"/>
      <c r="C35" s="59"/>
      <c r="D35" s="59"/>
      <c r="E35" s="58">
        <v>303.7</v>
      </c>
    </row>
    <row r="36" spans="1:6" ht="29.25" customHeight="1" x14ac:dyDescent="0.25">
      <c r="A36" s="59" t="s">
        <v>126</v>
      </c>
      <c r="B36" s="59"/>
      <c r="C36" s="59"/>
      <c r="D36" s="59"/>
      <c r="E36" s="58">
        <v>264.89999999999998</v>
      </c>
    </row>
    <row r="37" spans="1:6" ht="15" customHeight="1" x14ac:dyDescent="0.25">
      <c r="A37" s="59" t="s">
        <v>127</v>
      </c>
      <c r="B37" s="59"/>
      <c r="C37" s="59"/>
      <c r="D37" s="59"/>
      <c r="E37" s="58">
        <v>4911.8</v>
      </c>
    </row>
    <row r="38" spans="1:6" ht="14.25" customHeight="1" x14ac:dyDescent="0.25">
      <c r="A38" s="49" t="s">
        <v>129</v>
      </c>
      <c r="B38" s="50"/>
      <c r="C38" s="50"/>
      <c r="D38" s="50"/>
      <c r="E38" s="12">
        <f>'Муниципальные районы'!B41-Учреждения!E5+'Муниципальные районы'!B40</f>
        <v>4297055.0401900001</v>
      </c>
    </row>
    <row r="39" spans="1:6" x14ac:dyDescent="0.25">
      <c r="A39" s="63" t="s">
        <v>130</v>
      </c>
      <c r="B39" s="64"/>
      <c r="C39" s="64"/>
      <c r="D39" s="64"/>
      <c r="E39" s="12"/>
    </row>
    <row r="40" spans="1:6" ht="89.25" customHeight="1" x14ac:dyDescent="0.25">
      <c r="A40" s="63" t="s">
        <v>131</v>
      </c>
      <c r="B40" s="64"/>
      <c r="C40" s="64"/>
      <c r="D40" s="64"/>
      <c r="E40" s="65">
        <v>8853215.6999999993</v>
      </c>
    </row>
    <row r="41" spans="1:6" x14ac:dyDescent="0.25">
      <c r="A41" s="14"/>
      <c r="B41" s="15"/>
      <c r="C41" s="15"/>
      <c r="D41" s="6"/>
      <c r="E41" s="16"/>
    </row>
    <row r="42" spans="1:6" x14ac:dyDescent="0.25">
      <c r="A42" s="51" t="s">
        <v>12</v>
      </c>
      <c r="B42" s="53" t="s">
        <v>4</v>
      </c>
      <c r="C42" s="54" t="s">
        <v>5</v>
      </c>
      <c r="D42" s="54"/>
      <c r="E42" s="54"/>
    </row>
    <row r="43" spans="1:6" ht="90" x14ac:dyDescent="0.25">
      <c r="A43" s="52"/>
      <c r="B43" s="53"/>
      <c r="C43" s="17" t="s">
        <v>6</v>
      </c>
      <c r="D43" s="17" t="s">
        <v>7</v>
      </c>
      <c r="E43" s="17" t="s">
        <v>8</v>
      </c>
    </row>
    <row r="44" spans="1:6" x14ac:dyDescent="0.25">
      <c r="A44" s="18" t="s">
        <v>65</v>
      </c>
      <c r="B44" s="41">
        <v>8757.7054599999992</v>
      </c>
      <c r="C44" s="41">
        <v>7610.1994999999997</v>
      </c>
      <c r="D44" s="41"/>
      <c r="E44" s="41"/>
      <c r="F44" s="40"/>
    </row>
    <row r="45" spans="1:6" x14ac:dyDescent="0.25">
      <c r="A45" s="18" t="s">
        <v>66</v>
      </c>
      <c r="B45" s="41">
        <v>500</v>
      </c>
      <c r="C45" s="41">
        <v>500</v>
      </c>
      <c r="D45" s="41"/>
      <c r="E45" s="41"/>
      <c r="F45" s="40"/>
    </row>
    <row r="46" spans="1:6" x14ac:dyDescent="0.25">
      <c r="A46" s="18" t="s">
        <v>67</v>
      </c>
      <c r="B46" s="41">
        <v>7944.3943499999996</v>
      </c>
      <c r="C46" s="41">
        <v>5000</v>
      </c>
      <c r="D46" s="41"/>
      <c r="E46" s="41"/>
      <c r="F46" s="40"/>
    </row>
    <row r="47" spans="1:6" x14ac:dyDescent="0.25">
      <c r="A47" s="18" t="s">
        <v>68</v>
      </c>
      <c r="B47" s="41">
        <v>74883.986999999994</v>
      </c>
      <c r="C47" s="41">
        <v>8138.7049999999999</v>
      </c>
      <c r="D47" s="41">
        <v>1113.46</v>
      </c>
      <c r="E47" s="41"/>
      <c r="F47" s="40"/>
    </row>
    <row r="48" spans="1:6" ht="30" x14ac:dyDescent="0.25">
      <c r="A48" s="18" t="s">
        <v>69</v>
      </c>
      <c r="B48" s="41">
        <v>39627.376830000001</v>
      </c>
      <c r="C48" s="41">
        <v>3466.97937</v>
      </c>
      <c r="D48" s="41">
        <v>1368.57888</v>
      </c>
      <c r="E48" s="41"/>
      <c r="F48" s="40"/>
    </row>
    <row r="49" spans="1:6" x14ac:dyDescent="0.25">
      <c r="A49" s="18" t="s">
        <v>70</v>
      </c>
      <c r="B49" s="41">
        <v>8106.98207</v>
      </c>
      <c r="C49" s="41">
        <v>600</v>
      </c>
      <c r="D49" s="41"/>
      <c r="E49" s="41"/>
      <c r="F49" s="40"/>
    </row>
    <row r="50" spans="1:6" x14ac:dyDescent="0.25">
      <c r="A50" s="18" t="s">
        <v>71</v>
      </c>
      <c r="B50" s="41">
        <v>1172.11994</v>
      </c>
      <c r="C50" s="41">
        <v>1000</v>
      </c>
      <c r="D50" s="41"/>
      <c r="E50" s="41"/>
      <c r="F50" s="40"/>
    </row>
    <row r="51" spans="1:6" ht="30" x14ac:dyDescent="0.25">
      <c r="A51" s="18" t="s">
        <v>72</v>
      </c>
      <c r="B51" s="41">
        <v>512907.19046999997</v>
      </c>
      <c r="C51" s="41">
        <v>8906.0400800000007</v>
      </c>
      <c r="D51" s="41">
        <v>2515</v>
      </c>
      <c r="E51" s="41"/>
      <c r="F51" s="40"/>
    </row>
    <row r="52" spans="1:6" x14ac:dyDescent="0.25">
      <c r="A52" s="18" t="s">
        <v>73</v>
      </c>
      <c r="B52" s="41">
        <v>19512.595000000001</v>
      </c>
      <c r="C52" s="41">
        <v>2500</v>
      </c>
      <c r="D52" s="41">
        <v>65</v>
      </c>
      <c r="E52" s="41"/>
      <c r="F52" s="40"/>
    </row>
    <row r="53" spans="1:6" x14ac:dyDescent="0.25">
      <c r="A53" s="18" t="s">
        <v>74</v>
      </c>
      <c r="B53" s="41">
        <v>161071.73246</v>
      </c>
      <c r="C53" s="41">
        <v>6795</v>
      </c>
      <c r="D53" s="41">
        <v>2326.1999999999998</v>
      </c>
      <c r="E53" s="41">
        <v>18105.35615</v>
      </c>
      <c r="F53" s="40"/>
    </row>
    <row r="54" spans="1:6" x14ac:dyDescent="0.25">
      <c r="A54" s="18" t="s">
        <v>75</v>
      </c>
      <c r="B54" s="41">
        <v>231590.58319999999</v>
      </c>
      <c r="C54" s="41">
        <v>10142.039000000001</v>
      </c>
      <c r="D54" s="41">
        <v>2891.6610000000001</v>
      </c>
      <c r="E54" s="41"/>
      <c r="F54" s="40"/>
    </row>
    <row r="55" spans="1:6" x14ac:dyDescent="0.25">
      <c r="A55" s="18" t="s">
        <v>76</v>
      </c>
      <c r="B55" s="41">
        <v>366660.09263999999</v>
      </c>
      <c r="C55" s="41">
        <v>25763.367709999999</v>
      </c>
      <c r="D55" s="41">
        <v>6845.9669800000001</v>
      </c>
      <c r="E55" s="41">
        <v>38981.039579999997</v>
      </c>
      <c r="F55" s="40"/>
    </row>
    <row r="56" spans="1:6" ht="30" x14ac:dyDescent="0.25">
      <c r="A56" s="18" t="s">
        <v>77</v>
      </c>
      <c r="B56" s="41">
        <v>580007.08253000001</v>
      </c>
      <c r="C56" s="41">
        <v>18500</v>
      </c>
      <c r="D56" s="41">
        <v>5969.6525099999999</v>
      </c>
      <c r="E56" s="41">
        <v>384286.81148999999</v>
      </c>
      <c r="F56" s="40"/>
    </row>
    <row r="57" spans="1:6" x14ac:dyDescent="0.25">
      <c r="A57" s="18" t="s">
        <v>78</v>
      </c>
      <c r="B57" s="41">
        <v>62489.961990000003</v>
      </c>
      <c r="C57" s="41">
        <v>1500</v>
      </c>
      <c r="D57" s="41">
        <v>5</v>
      </c>
      <c r="E57" s="41"/>
      <c r="F57" s="40"/>
    </row>
    <row r="58" spans="1:6" x14ac:dyDescent="0.25">
      <c r="A58" s="18" t="s">
        <v>79</v>
      </c>
      <c r="B58" s="41">
        <v>138706.46489999999</v>
      </c>
      <c r="C58" s="41">
        <v>35000</v>
      </c>
      <c r="D58" s="41">
        <v>21200.838299999999</v>
      </c>
      <c r="E58" s="41"/>
      <c r="F58" s="40"/>
    </row>
    <row r="59" spans="1:6" x14ac:dyDescent="0.25">
      <c r="A59" s="18" t="s">
        <v>80</v>
      </c>
      <c r="B59" s="41">
        <v>52376.398820000002</v>
      </c>
      <c r="C59" s="41">
        <v>15125</v>
      </c>
      <c r="D59" s="41">
        <v>7.5750000000000002</v>
      </c>
      <c r="E59" s="41"/>
      <c r="F59" s="40"/>
    </row>
    <row r="60" spans="1:6" ht="30" x14ac:dyDescent="0.25">
      <c r="A60" s="18" t="s">
        <v>81</v>
      </c>
      <c r="B60" s="41">
        <v>2791.8114599999999</v>
      </c>
      <c r="C60" s="41">
        <v>1900</v>
      </c>
      <c r="D60" s="41"/>
      <c r="E60" s="41"/>
      <c r="F60" s="40"/>
    </row>
    <row r="61" spans="1:6" x14ac:dyDescent="0.25">
      <c r="A61" s="18" t="s">
        <v>82</v>
      </c>
      <c r="B61" s="41">
        <v>24064.849900000001</v>
      </c>
      <c r="C61" s="41">
        <v>10295.85608</v>
      </c>
      <c r="D61" s="41">
        <v>462.74653999999998</v>
      </c>
      <c r="E61" s="41">
        <v>8998.5844899999993</v>
      </c>
      <c r="F61" s="40"/>
    </row>
    <row r="62" spans="1:6" x14ac:dyDescent="0.25">
      <c r="A62" s="18" t="s">
        <v>83</v>
      </c>
      <c r="B62" s="41">
        <v>21532.901239999999</v>
      </c>
      <c r="C62" s="41"/>
      <c r="D62" s="41"/>
      <c r="E62" s="41"/>
      <c r="F62" s="40"/>
    </row>
    <row r="63" spans="1:6" x14ac:dyDescent="0.25">
      <c r="A63" s="18" t="s">
        <v>84</v>
      </c>
      <c r="B63" s="41">
        <v>343440.51575999998</v>
      </c>
      <c r="C63" s="41">
        <v>2500</v>
      </c>
      <c r="D63" s="41">
        <v>1881.8</v>
      </c>
      <c r="E63" s="41"/>
      <c r="F63" s="40"/>
    </row>
    <row r="64" spans="1:6" ht="30" x14ac:dyDescent="0.25">
      <c r="A64" s="18" t="s">
        <v>85</v>
      </c>
      <c r="B64" s="41">
        <v>20952.21717</v>
      </c>
      <c r="C64" s="41">
        <v>14000</v>
      </c>
      <c r="D64" s="41"/>
      <c r="E64" s="41"/>
      <c r="F64" s="40"/>
    </row>
    <row r="65" spans="1:6" x14ac:dyDescent="0.25">
      <c r="A65" s="18" t="s">
        <v>86</v>
      </c>
      <c r="B65" s="41">
        <v>4480</v>
      </c>
      <c r="C65" s="41">
        <v>2900</v>
      </c>
      <c r="D65" s="41">
        <v>780</v>
      </c>
      <c r="E65" s="41"/>
      <c r="F65" s="40"/>
    </row>
    <row r="66" spans="1:6" x14ac:dyDescent="0.25">
      <c r="A66" s="18" t="s">
        <v>87</v>
      </c>
      <c r="B66" s="41">
        <v>546.63936000000001</v>
      </c>
      <c r="C66" s="41">
        <v>493.56965000000002</v>
      </c>
      <c r="D66" s="41"/>
      <c r="E66" s="41"/>
      <c r="F66" s="40"/>
    </row>
    <row r="67" spans="1:6" x14ac:dyDescent="0.25">
      <c r="A67" s="18" t="s">
        <v>88</v>
      </c>
      <c r="B67" s="41">
        <v>1190.8887199999999</v>
      </c>
      <c r="C67" s="41">
        <v>1000</v>
      </c>
      <c r="D67" s="41"/>
      <c r="E67" s="41"/>
      <c r="F67" s="40"/>
    </row>
    <row r="68" spans="1:6" x14ac:dyDescent="0.25">
      <c r="A68" s="18" t="s">
        <v>89</v>
      </c>
      <c r="B68" s="41">
        <v>138.93986000000001</v>
      </c>
      <c r="C68" s="41">
        <v>138.93986000000001</v>
      </c>
      <c r="D68" s="41"/>
      <c r="E68" s="41"/>
      <c r="F68" s="40"/>
    </row>
    <row r="69" spans="1:6" x14ac:dyDescent="0.25">
      <c r="A69" s="18" t="s">
        <v>90</v>
      </c>
      <c r="B69" s="41">
        <v>3307.1648</v>
      </c>
      <c r="C69" s="41"/>
      <c r="D69" s="41">
        <v>2850.8739999999998</v>
      </c>
      <c r="E69" s="41"/>
      <c r="F69" s="40"/>
    </row>
    <row r="70" spans="1:6" x14ac:dyDescent="0.25">
      <c r="A70" s="18" t="s">
        <v>91</v>
      </c>
      <c r="B70" s="41">
        <v>65544.689350000001</v>
      </c>
      <c r="C70" s="41"/>
      <c r="D70" s="41"/>
      <c r="E70" s="41">
        <v>1289.4590000000001</v>
      </c>
      <c r="F70" s="40"/>
    </row>
    <row r="71" spans="1:6" x14ac:dyDescent="0.25">
      <c r="A71" s="18" t="s">
        <v>92</v>
      </c>
      <c r="B71" s="41">
        <v>77665.632580000005</v>
      </c>
      <c r="C71" s="41">
        <v>4329.8399799999997</v>
      </c>
      <c r="D71" s="41">
        <v>2509.1087200000002</v>
      </c>
      <c r="E71" s="41"/>
      <c r="F71" s="40"/>
    </row>
    <row r="72" spans="1:6" x14ac:dyDescent="0.25">
      <c r="A72" s="18" t="s">
        <v>93</v>
      </c>
      <c r="B72" s="41">
        <v>2105.61634</v>
      </c>
      <c r="C72" s="41">
        <v>1500</v>
      </c>
      <c r="D72" s="41">
        <v>413.36</v>
      </c>
      <c r="E72" s="41"/>
      <c r="F72" s="40"/>
    </row>
    <row r="73" spans="1:6" x14ac:dyDescent="0.25">
      <c r="A73" s="18" t="s">
        <v>94</v>
      </c>
      <c r="B73" s="41">
        <v>437.81452999999999</v>
      </c>
      <c r="C73" s="41">
        <v>314.34273000000002</v>
      </c>
      <c r="D73" s="41">
        <v>81.403139999999993</v>
      </c>
      <c r="E73" s="41"/>
      <c r="F73" s="40"/>
    </row>
    <row r="74" spans="1:6" ht="30" x14ac:dyDescent="0.25">
      <c r="A74" s="18" t="s">
        <v>95</v>
      </c>
      <c r="B74" s="41">
        <v>4918.2836299999999</v>
      </c>
      <c r="C74" s="41">
        <v>3000</v>
      </c>
      <c r="D74" s="41">
        <v>453.87083000000001</v>
      </c>
      <c r="E74" s="41"/>
      <c r="F74" s="40"/>
    </row>
    <row r="75" spans="1:6" ht="30" x14ac:dyDescent="0.25">
      <c r="A75" s="18" t="s">
        <v>96</v>
      </c>
      <c r="B75" s="41">
        <v>7257.1198400000003</v>
      </c>
      <c r="C75" s="41">
        <v>3254.087</v>
      </c>
      <c r="D75" s="41">
        <v>863.47699999999998</v>
      </c>
      <c r="E75" s="41"/>
      <c r="F75" s="40"/>
    </row>
    <row r="76" spans="1:6" ht="30" x14ac:dyDescent="0.25">
      <c r="A76" s="18" t="s">
        <v>97</v>
      </c>
      <c r="B76" s="41">
        <v>22724.552039999999</v>
      </c>
      <c r="C76" s="41">
        <v>3032.3377</v>
      </c>
      <c r="D76" s="41">
        <v>1538.325</v>
      </c>
      <c r="E76" s="41"/>
      <c r="F76" s="40"/>
    </row>
    <row r="77" spans="1:6" x14ac:dyDescent="0.25">
      <c r="A77" s="19" t="s">
        <v>98</v>
      </c>
      <c r="B77" s="42">
        <v>2869414.30424</v>
      </c>
      <c r="C77" s="42">
        <v>199206.30366000001</v>
      </c>
      <c r="D77" s="42">
        <v>56143.897900000004</v>
      </c>
      <c r="E77" s="42">
        <v>451661.25070999999</v>
      </c>
      <c r="F77" s="40"/>
    </row>
    <row r="78" spans="1:6" x14ac:dyDescent="0.25">
      <c r="B78" s="40"/>
      <c r="C78" s="40"/>
      <c r="D78" s="40"/>
      <c r="E78" s="40"/>
    </row>
  </sheetData>
  <mergeCells count="40"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34:D34"/>
    <mergeCell ref="A35:D35"/>
    <mergeCell ref="A36:D36"/>
    <mergeCell ref="A37:D37"/>
    <mergeCell ref="A38:D38"/>
    <mergeCell ref="A39:D39"/>
    <mergeCell ref="A40:D40"/>
    <mergeCell ref="A31:D31"/>
    <mergeCell ref="A32:D32"/>
    <mergeCell ref="A33:D33"/>
    <mergeCell ref="A29:D29"/>
    <mergeCell ref="A30:D30"/>
    <mergeCell ref="A26:D26"/>
    <mergeCell ref="A27:D27"/>
    <mergeCell ref="A28:D28"/>
    <mergeCell ref="A24:D24"/>
    <mergeCell ref="A25:D25"/>
    <mergeCell ref="A21:D21"/>
    <mergeCell ref="A22:D22"/>
    <mergeCell ref="A23:D23"/>
    <mergeCell ref="A19:D19"/>
    <mergeCell ref="A20:D20"/>
    <mergeCell ref="A1:E1"/>
    <mergeCell ref="A2:E2"/>
    <mergeCell ref="A5:D5"/>
    <mergeCell ref="A42:A43"/>
    <mergeCell ref="B42:B43"/>
    <mergeCell ref="C42:E42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4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topLeftCell="A32" zoomScaleNormal="100" zoomScaleSheetLayoutView="100" workbookViewId="0">
      <selection activeCell="P39" sqref="P39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" width="10.85546875" style="30" customWidth="1"/>
    <col min="17" max="16384" width="8.7109375" style="30"/>
  </cols>
  <sheetData>
    <row r="1" spans="1:20" s="27" customFormat="1" ht="15.75" x14ac:dyDescent="0.25">
      <c r="A1" s="26" t="s">
        <v>64</v>
      </c>
      <c r="C1" s="28" t="s">
        <v>11</v>
      </c>
    </row>
    <row r="2" spans="1:20" x14ac:dyDescent="0.25">
      <c r="A2" s="29" t="str">
        <f>TEXT(EndData2,"[$-FC19]ДД.ММ.ГГГ")</f>
        <v>09.07.2023</v>
      </c>
      <c r="B2" s="29">
        <f>A2+1</f>
        <v>45117</v>
      </c>
      <c r="C2" s="25" t="str">
        <f>TEXT(B2,"[$-FC19]ДД.ММ.ГГГ")</f>
        <v>10.07.2023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39" x14ac:dyDescent="0.25">
      <c r="A4" s="20" t="s">
        <v>29</v>
      </c>
      <c r="B4" s="23"/>
      <c r="C4" s="23">
        <v>16529.16</v>
      </c>
      <c r="D4" s="23">
        <v>24180</v>
      </c>
      <c r="E4" s="23"/>
      <c r="F4" s="23"/>
      <c r="G4" s="23">
        <v>10609.3334</v>
      </c>
      <c r="H4" s="23">
        <v>2224.37</v>
      </c>
      <c r="I4" s="23">
        <v>7700</v>
      </c>
      <c r="J4" s="23">
        <v>11998.58</v>
      </c>
      <c r="K4" s="23">
        <v>5548</v>
      </c>
      <c r="L4" s="23">
        <v>20660.832999999999</v>
      </c>
      <c r="M4" s="23"/>
      <c r="N4" s="23">
        <v>16950</v>
      </c>
      <c r="O4" s="23">
        <v>6857.8</v>
      </c>
      <c r="P4" s="43">
        <v>123258.07640000001</v>
      </c>
      <c r="Q4" s="31"/>
      <c r="R4" s="31"/>
      <c r="S4" s="31"/>
      <c r="T4" s="31"/>
    </row>
    <row r="5" spans="1:20" ht="26.25" x14ac:dyDescent="0.25">
      <c r="A5" s="20" t="s">
        <v>30</v>
      </c>
      <c r="B5" s="23">
        <v>153056.41334</v>
      </c>
      <c r="C5" s="23">
        <v>23445.83</v>
      </c>
      <c r="D5" s="23">
        <v>100</v>
      </c>
      <c r="E5" s="23">
        <v>8665.61</v>
      </c>
      <c r="F5" s="23">
        <v>2286.6999999999998</v>
      </c>
      <c r="G5" s="23">
        <v>70411.119529999996</v>
      </c>
      <c r="H5" s="23"/>
      <c r="I5" s="23">
        <v>1000</v>
      </c>
      <c r="J5" s="23">
        <v>7031.29</v>
      </c>
      <c r="K5" s="23">
        <v>3425</v>
      </c>
      <c r="L5" s="23"/>
      <c r="M5" s="23">
        <v>1675.356</v>
      </c>
      <c r="N5" s="23">
        <v>4500</v>
      </c>
      <c r="O5" s="23">
        <v>6272.53</v>
      </c>
      <c r="P5" s="43">
        <v>281869.84886999999</v>
      </c>
      <c r="Q5" s="31"/>
      <c r="R5" s="31"/>
      <c r="S5" s="31"/>
      <c r="T5" s="31"/>
    </row>
    <row r="6" spans="1:20" ht="39" x14ac:dyDescent="0.25">
      <c r="A6" s="20" t="s">
        <v>31</v>
      </c>
      <c r="B6" s="23">
        <v>51081.236290000001</v>
      </c>
      <c r="C6" s="23">
        <v>40417.331330000001</v>
      </c>
      <c r="D6" s="23">
        <v>12300</v>
      </c>
      <c r="E6" s="23">
        <v>22600</v>
      </c>
      <c r="F6" s="23"/>
      <c r="G6" s="23">
        <v>19104.666659999999</v>
      </c>
      <c r="H6" s="23">
        <v>7283.6</v>
      </c>
      <c r="I6" s="23">
        <v>4400</v>
      </c>
      <c r="J6" s="23">
        <v>21333.151000000002</v>
      </c>
      <c r="K6" s="23">
        <v>4896</v>
      </c>
      <c r="L6" s="23">
        <v>8662.5889999999999</v>
      </c>
      <c r="M6" s="23"/>
      <c r="N6" s="23">
        <v>9037</v>
      </c>
      <c r="O6" s="23">
        <v>16299</v>
      </c>
      <c r="P6" s="43">
        <v>217414.57428</v>
      </c>
      <c r="Q6" s="31"/>
      <c r="R6" s="31"/>
      <c r="S6" s="31"/>
      <c r="T6" s="31"/>
    </row>
    <row r="7" spans="1:20" ht="102.75" x14ac:dyDescent="0.25">
      <c r="A7" s="20" t="s">
        <v>32</v>
      </c>
      <c r="B7" s="23">
        <v>3545.6423500000001</v>
      </c>
      <c r="C7" s="23">
        <v>5700</v>
      </c>
      <c r="D7" s="23">
        <v>24577.168000000001</v>
      </c>
      <c r="E7" s="23"/>
      <c r="F7" s="23"/>
      <c r="G7" s="23">
        <v>1914.99117</v>
      </c>
      <c r="H7" s="23"/>
      <c r="I7" s="23"/>
      <c r="J7" s="23"/>
      <c r="K7" s="23">
        <v>7000</v>
      </c>
      <c r="L7" s="23"/>
      <c r="M7" s="23">
        <v>500</v>
      </c>
      <c r="N7" s="23">
        <v>200</v>
      </c>
      <c r="O7" s="23"/>
      <c r="P7" s="43">
        <v>43437.801520000001</v>
      </c>
      <c r="Q7" s="31"/>
      <c r="R7" s="31"/>
      <c r="S7" s="31"/>
      <c r="T7" s="31"/>
    </row>
    <row r="8" spans="1:20" ht="90" x14ac:dyDescent="0.25">
      <c r="A8" s="20" t="s">
        <v>33</v>
      </c>
      <c r="B8" s="23">
        <v>182.3</v>
      </c>
      <c r="C8" s="23">
        <v>22.3</v>
      </c>
      <c r="D8" s="23">
        <v>9.3800000000000008</v>
      </c>
      <c r="E8" s="23"/>
      <c r="F8" s="23"/>
      <c r="G8" s="23">
        <v>41.166670000000003</v>
      </c>
      <c r="H8" s="23"/>
      <c r="I8" s="23"/>
      <c r="J8" s="23"/>
      <c r="K8" s="23">
        <v>20.242000000000001</v>
      </c>
      <c r="L8" s="23"/>
      <c r="M8" s="23"/>
      <c r="N8" s="23"/>
      <c r="O8" s="23"/>
      <c r="P8" s="43">
        <v>275.38866999999999</v>
      </c>
      <c r="Q8" s="31"/>
      <c r="R8" s="31"/>
      <c r="S8" s="31"/>
      <c r="T8" s="31"/>
    </row>
    <row r="9" spans="1:20" ht="77.25" x14ac:dyDescent="0.25">
      <c r="A9" s="20" t="s">
        <v>34</v>
      </c>
      <c r="B9" s="23"/>
      <c r="C9" s="23">
        <v>4505.83</v>
      </c>
      <c r="D9" s="23">
        <v>652.75</v>
      </c>
      <c r="E9" s="23">
        <v>479</v>
      </c>
      <c r="F9" s="23">
        <v>177</v>
      </c>
      <c r="G9" s="23">
        <v>655.41669999999999</v>
      </c>
      <c r="H9" s="23">
        <v>202.9</v>
      </c>
      <c r="I9" s="23"/>
      <c r="J9" s="23"/>
      <c r="K9" s="23"/>
      <c r="L9" s="23">
        <v>267.58332999999999</v>
      </c>
      <c r="M9" s="23">
        <v>254.46666999999999</v>
      </c>
      <c r="N9" s="23"/>
      <c r="O9" s="23">
        <v>172.8</v>
      </c>
      <c r="P9" s="43">
        <v>7367.7466999999997</v>
      </c>
      <c r="Q9" s="31"/>
      <c r="R9" s="31"/>
      <c r="S9" s="31"/>
      <c r="T9" s="31"/>
    </row>
    <row r="10" spans="1:20" ht="64.5" x14ac:dyDescent="0.25">
      <c r="A10" s="20" t="s">
        <v>35</v>
      </c>
      <c r="B10" s="23">
        <v>544.1</v>
      </c>
      <c r="C10" s="23">
        <v>245.81219999999999</v>
      </c>
      <c r="D10" s="23">
        <v>97</v>
      </c>
      <c r="E10" s="23"/>
      <c r="F10" s="23">
        <v>207.07499999999999</v>
      </c>
      <c r="G10" s="23"/>
      <c r="H10" s="23"/>
      <c r="I10" s="23">
        <v>83</v>
      </c>
      <c r="J10" s="23">
        <v>78.75</v>
      </c>
      <c r="K10" s="23"/>
      <c r="L10" s="23">
        <v>300</v>
      </c>
      <c r="M10" s="23">
        <v>106.764</v>
      </c>
      <c r="N10" s="23">
        <v>92.275000000000006</v>
      </c>
      <c r="O10" s="23">
        <v>58.59</v>
      </c>
      <c r="P10" s="43">
        <v>1813.3661999999999</v>
      </c>
      <c r="Q10" s="31"/>
      <c r="R10" s="31"/>
      <c r="S10" s="31"/>
      <c r="T10" s="31"/>
    </row>
    <row r="11" spans="1:20" ht="77.25" x14ac:dyDescent="0.25">
      <c r="A11" s="20" t="s">
        <v>36</v>
      </c>
      <c r="B11" s="23"/>
      <c r="C11" s="23">
        <v>1755.26298</v>
      </c>
      <c r="D11" s="23"/>
      <c r="E11" s="23">
        <v>415</v>
      </c>
      <c r="F11" s="23"/>
      <c r="G11" s="23"/>
      <c r="H11" s="23"/>
      <c r="I11" s="23"/>
      <c r="J11" s="23"/>
      <c r="K11" s="23"/>
      <c r="L11" s="23"/>
      <c r="M11" s="23">
        <v>233.3</v>
      </c>
      <c r="N11" s="23">
        <v>291</v>
      </c>
      <c r="O11" s="23"/>
      <c r="P11" s="43">
        <v>2694.5629800000002</v>
      </c>
      <c r="Q11" s="31"/>
      <c r="R11" s="31"/>
      <c r="S11" s="31"/>
      <c r="T11" s="31"/>
    </row>
    <row r="12" spans="1:20" ht="102.75" x14ac:dyDescent="0.25">
      <c r="A12" s="20" t="s">
        <v>37</v>
      </c>
      <c r="B12" s="23"/>
      <c r="C12" s="23">
        <v>1333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43">
        <v>1333</v>
      </c>
      <c r="Q12" s="31"/>
      <c r="R12" s="31"/>
      <c r="S12" s="31"/>
      <c r="T12" s="31"/>
    </row>
    <row r="13" spans="1:20" ht="90" x14ac:dyDescent="0.25">
      <c r="A13" s="20" t="s">
        <v>38</v>
      </c>
      <c r="B13" s="23"/>
      <c r="C13" s="23">
        <v>520.63570000000004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3">
        <v>520.63570000000004</v>
      </c>
      <c r="Q13" s="31"/>
      <c r="R13" s="31"/>
      <c r="S13" s="31"/>
      <c r="T13" s="31"/>
    </row>
    <row r="14" spans="1:20" ht="319.5" x14ac:dyDescent="0.25">
      <c r="A14" s="20" t="s">
        <v>39</v>
      </c>
      <c r="B14" s="23"/>
      <c r="C14" s="23">
        <v>14545.17316</v>
      </c>
      <c r="D14" s="23"/>
      <c r="E14" s="23">
        <v>2750</v>
      </c>
      <c r="F14" s="23"/>
      <c r="G14" s="23"/>
      <c r="H14" s="23">
        <v>2251</v>
      </c>
      <c r="I14" s="23"/>
      <c r="J14" s="23"/>
      <c r="K14" s="23"/>
      <c r="L14" s="23"/>
      <c r="M14" s="23">
        <v>1800</v>
      </c>
      <c r="N14" s="23">
        <v>1600</v>
      </c>
      <c r="O14" s="23"/>
      <c r="P14" s="43">
        <v>22946.173159999998</v>
      </c>
      <c r="Q14" s="31"/>
      <c r="R14" s="31"/>
      <c r="S14" s="31"/>
      <c r="T14" s="31"/>
    </row>
    <row r="15" spans="1:20" ht="153.75" x14ac:dyDescent="0.25">
      <c r="A15" s="20" t="s">
        <v>40</v>
      </c>
      <c r="B15" s="23">
        <v>113995.19149</v>
      </c>
      <c r="C15" s="23">
        <v>35297</v>
      </c>
      <c r="D15" s="23"/>
      <c r="E15" s="23">
        <v>15600</v>
      </c>
      <c r="F15" s="23"/>
      <c r="G15" s="23">
        <v>5015.8</v>
      </c>
      <c r="H15" s="23">
        <v>4000</v>
      </c>
      <c r="I15" s="23">
        <v>1000</v>
      </c>
      <c r="J15" s="23"/>
      <c r="K15" s="23">
        <v>5488.9719999999998</v>
      </c>
      <c r="L15" s="23">
        <v>7000</v>
      </c>
      <c r="M15" s="23">
        <v>10673.794</v>
      </c>
      <c r="N15" s="23">
        <v>5000</v>
      </c>
      <c r="O15" s="23"/>
      <c r="P15" s="43">
        <v>203070.75748999999</v>
      </c>
      <c r="Q15" s="31"/>
      <c r="R15" s="31"/>
      <c r="S15" s="31"/>
      <c r="T15" s="31"/>
    </row>
    <row r="16" spans="1:20" ht="90" x14ac:dyDescent="0.25">
      <c r="A16" s="20" t="s">
        <v>41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>
        <v>1153.75</v>
      </c>
      <c r="N16" s="23"/>
      <c r="O16" s="23"/>
      <c r="P16" s="43">
        <v>1153.75</v>
      </c>
      <c r="Q16" s="31"/>
      <c r="R16" s="31"/>
      <c r="S16" s="31"/>
      <c r="T16" s="31"/>
    </row>
    <row r="17" spans="1:20" ht="128.25" x14ac:dyDescent="0.25">
      <c r="A17" s="20" t="s">
        <v>42</v>
      </c>
      <c r="B17" s="23"/>
      <c r="C17" s="23">
        <v>3.71604</v>
      </c>
      <c r="D17" s="23"/>
      <c r="E17" s="23"/>
      <c r="F17" s="23"/>
      <c r="G17" s="23"/>
      <c r="H17" s="23"/>
      <c r="I17" s="23"/>
      <c r="J17" s="23">
        <v>3.7250000000000001</v>
      </c>
      <c r="K17" s="23"/>
      <c r="L17" s="23"/>
      <c r="M17" s="23"/>
      <c r="N17" s="23"/>
      <c r="O17" s="23"/>
      <c r="P17" s="43">
        <v>7.4410400000000001</v>
      </c>
      <c r="Q17" s="31"/>
      <c r="R17" s="31"/>
      <c r="S17" s="31"/>
      <c r="T17" s="31"/>
    </row>
    <row r="18" spans="1:20" ht="115.5" x14ac:dyDescent="0.25">
      <c r="A18" s="20" t="s">
        <v>43</v>
      </c>
      <c r="B18" s="23">
        <v>7992.2562600000001</v>
      </c>
      <c r="C18" s="23">
        <v>2300</v>
      </c>
      <c r="D18" s="23"/>
      <c r="E18" s="23"/>
      <c r="F18" s="23"/>
      <c r="G18" s="23">
        <v>407.161</v>
      </c>
      <c r="H18" s="23"/>
      <c r="I18" s="23"/>
      <c r="J18" s="23"/>
      <c r="K18" s="23">
        <v>150</v>
      </c>
      <c r="L18" s="23"/>
      <c r="M18" s="23">
        <v>237.7</v>
      </c>
      <c r="N18" s="23">
        <v>467.08332999999999</v>
      </c>
      <c r="O18" s="23"/>
      <c r="P18" s="43">
        <v>11554.20059</v>
      </c>
      <c r="Q18" s="31"/>
      <c r="R18" s="31"/>
      <c r="S18" s="31"/>
      <c r="T18" s="31"/>
    </row>
    <row r="19" spans="1:20" ht="115.5" x14ac:dyDescent="0.25">
      <c r="A19" s="20" t="s">
        <v>44</v>
      </c>
      <c r="B19" s="23">
        <v>118270.26539</v>
      </c>
      <c r="C19" s="23">
        <v>48166.983</v>
      </c>
      <c r="D19" s="23"/>
      <c r="E19" s="23">
        <v>8672</v>
      </c>
      <c r="F19" s="23"/>
      <c r="G19" s="23">
        <v>6043.9</v>
      </c>
      <c r="H19" s="23">
        <v>1600</v>
      </c>
      <c r="I19" s="23">
        <v>1300</v>
      </c>
      <c r="J19" s="23"/>
      <c r="K19" s="23">
        <v>3300</v>
      </c>
      <c r="L19" s="23">
        <v>3660</v>
      </c>
      <c r="M19" s="23">
        <v>1468.3</v>
      </c>
      <c r="N19" s="23">
        <v>2000</v>
      </c>
      <c r="O19" s="23"/>
      <c r="P19" s="43">
        <v>194481.44839000001</v>
      </c>
      <c r="Q19" s="31"/>
      <c r="R19" s="31"/>
      <c r="S19" s="31"/>
      <c r="T19" s="31"/>
    </row>
    <row r="20" spans="1:20" ht="64.5" x14ac:dyDescent="0.25">
      <c r="A20" s="20" t="s">
        <v>45</v>
      </c>
      <c r="B20" s="23">
        <v>7819.3624900000004</v>
      </c>
      <c r="C20" s="23">
        <v>1693.5840000000001</v>
      </c>
      <c r="D20" s="23">
        <v>1027.0830000000001</v>
      </c>
      <c r="E20" s="23">
        <v>360</v>
      </c>
      <c r="F20" s="23">
        <v>156</v>
      </c>
      <c r="G20" s="23">
        <v>500</v>
      </c>
      <c r="H20" s="23">
        <v>77.543509999999998</v>
      </c>
      <c r="I20" s="23">
        <v>49</v>
      </c>
      <c r="J20" s="23">
        <v>1024.2460000000001</v>
      </c>
      <c r="K20" s="23">
        <v>176</v>
      </c>
      <c r="L20" s="23">
        <v>1611.03478</v>
      </c>
      <c r="M20" s="23">
        <v>200</v>
      </c>
      <c r="N20" s="23">
        <v>506.94099999999997</v>
      </c>
      <c r="O20" s="23">
        <v>1115.6121800000001</v>
      </c>
      <c r="P20" s="43">
        <v>16316.40696</v>
      </c>
      <c r="Q20" s="31"/>
      <c r="R20" s="31"/>
      <c r="S20" s="31"/>
      <c r="T20" s="31"/>
    </row>
    <row r="21" spans="1:20" ht="90" x14ac:dyDescent="0.25">
      <c r="A21" s="20" t="s">
        <v>46</v>
      </c>
      <c r="B21" s="23">
        <v>594.38800000000003</v>
      </c>
      <c r="C21" s="23"/>
      <c r="D21" s="23"/>
      <c r="E21" s="23">
        <v>80.150000000000006</v>
      </c>
      <c r="F21" s="23"/>
      <c r="G21" s="23"/>
      <c r="H21" s="23">
        <v>11</v>
      </c>
      <c r="I21" s="23">
        <v>7.1213800000000003</v>
      </c>
      <c r="J21" s="23">
        <v>81.930639999999997</v>
      </c>
      <c r="K21" s="23"/>
      <c r="L21" s="23">
        <v>15</v>
      </c>
      <c r="M21" s="23">
        <v>58.84</v>
      </c>
      <c r="N21" s="23"/>
      <c r="O21" s="23"/>
      <c r="P21" s="43">
        <v>848.43002000000001</v>
      </c>
      <c r="Q21" s="31"/>
      <c r="R21" s="31"/>
      <c r="S21" s="31"/>
      <c r="T21" s="31"/>
    </row>
    <row r="22" spans="1:20" ht="77.25" x14ac:dyDescent="0.25">
      <c r="A22" s="20" t="s">
        <v>47</v>
      </c>
      <c r="B22" s="23"/>
      <c r="C22" s="23">
        <v>308.91773999999998</v>
      </c>
      <c r="D22" s="23"/>
      <c r="E22" s="23">
        <v>300</v>
      </c>
      <c r="F22" s="23"/>
      <c r="G22" s="23"/>
      <c r="H22" s="23">
        <v>68.124799999999993</v>
      </c>
      <c r="I22" s="23"/>
      <c r="J22" s="23"/>
      <c r="K22" s="23"/>
      <c r="L22" s="23"/>
      <c r="M22" s="23">
        <v>98.855999999999995</v>
      </c>
      <c r="N22" s="23"/>
      <c r="O22" s="23"/>
      <c r="P22" s="43">
        <v>775.89854000000003</v>
      </c>
      <c r="Q22" s="31"/>
      <c r="R22" s="31"/>
      <c r="S22" s="31"/>
      <c r="T22" s="31"/>
    </row>
    <row r="23" spans="1:20" ht="51.75" x14ac:dyDescent="0.25">
      <c r="A23" s="20" t="s">
        <v>48</v>
      </c>
      <c r="B23" s="23">
        <v>480.51091000000002</v>
      </c>
      <c r="C23" s="23">
        <v>1096.4268</v>
      </c>
      <c r="D23" s="23">
        <v>124.321</v>
      </c>
      <c r="E23" s="23"/>
      <c r="F23" s="23"/>
      <c r="G23" s="23">
        <v>159.58332999999999</v>
      </c>
      <c r="H23" s="23">
        <v>104.30800000000001</v>
      </c>
      <c r="I23" s="23"/>
      <c r="J23" s="23"/>
      <c r="K23" s="23"/>
      <c r="L23" s="23"/>
      <c r="M23" s="23"/>
      <c r="N23" s="23"/>
      <c r="O23" s="23"/>
      <c r="P23" s="43">
        <v>1965.15004</v>
      </c>
      <c r="Q23" s="31"/>
      <c r="R23" s="31"/>
      <c r="S23" s="31"/>
      <c r="T23" s="31"/>
    </row>
    <row r="24" spans="1:20" ht="90" x14ac:dyDescent="0.25">
      <c r="A24" s="20" t="s">
        <v>49</v>
      </c>
      <c r="B24" s="23">
        <v>13207.282670000001</v>
      </c>
      <c r="C24" s="23">
        <v>4084.7672600000001</v>
      </c>
      <c r="D24" s="23"/>
      <c r="E24" s="23"/>
      <c r="F24" s="23"/>
      <c r="G24" s="23">
        <v>1769.2829999999999</v>
      </c>
      <c r="H24" s="23"/>
      <c r="I24" s="23"/>
      <c r="J24" s="23"/>
      <c r="K24" s="23"/>
      <c r="L24" s="23"/>
      <c r="M24" s="23"/>
      <c r="N24" s="23"/>
      <c r="O24" s="23"/>
      <c r="P24" s="43">
        <v>19061.33293</v>
      </c>
      <c r="Q24" s="31"/>
      <c r="R24" s="31"/>
      <c r="S24" s="31"/>
      <c r="T24" s="31"/>
    </row>
    <row r="25" spans="1:20" ht="102.75" x14ac:dyDescent="0.25">
      <c r="A25" s="20" t="s">
        <v>50</v>
      </c>
      <c r="B25" s="23">
        <v>423.85228000000001</v>
      </c>
      <c r="C25" s="23">
        <v>166.58299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3">
        <v>590.43526999999995</v>
      </c>
      <c r="Q25" s="31"/>
      <c r="R25" s="31"/>
      <c r="S25" s="31"/>
      <c r="T25" s="31"/>
    </row>
    <row r="26" spans="1:20" ht="90" x14ac:dyDescent="0.25">
      <c r="A26" s="20" t="s">
        <v>51</v>
      </c>
      <c r="B26" s="23"/>
      <c r="C26" s="23"/>
      <c r="D26" s="23"/>
      <c r="E26" s="23">
        <v>180</v>
      </c>
      <c r="F26" s="23"/>
      <c r="G26" s="23"/>
      <c r="H26" s="23">
        <v>47.027830000000002</v>
      </c>
      <c r="I26" s="23"/>
      <c r="J26" s="23"/>
      <c r="K26" s="23"/>
      <c r="L26" s="23"/>
      <c r="M26" s="23">
        <v>97</v>
      </c>
      <c r="N26" s="23"/>
      <c r="O26" s="23"/>
      <c r="P26" s="43">
        <v>324.02782999999999</v>
      </c>
      <c r="Q26" s="31"/>
      <c r="R26" s="31"/>
      <c r="S26" s="31"/>
      <c r="T26" s="31"/>
    </row>
    <row r="27" spans="1:20" ht="51.75" x14ac:dyDescent="0.25">
      <c r="A27" s="20" t="s">
        <v>52</v>
      </c>
      <c r="B27" s="23"/>
      <c r="C27" s="23"/>
      <c r="D27" s="23"/>
      <c r="E27" s="23"/>
      <c r="F27" s="23"/>
      <c r="G27" s="23"/>
      <c r="H27" s="23"/>
      <c r="I27" s="23"/>
      <c r="J27" s="23">
        <v>36810</v>
      </c>
      <c r="K27" s="23"/>
      <c r="L27" s="23"/>
      <c r="M27" s="23"/>
      <c r="N27" s="23"/>
      <c r="O27" s="23"/>
      <c r="P27" s="43">
        <v>36810</v>
      </c>
      <c r="Q27" s="31"/>
      <c r="R27" s="31"/>
      <c r="S27" s="31"/>
      <c r="T27" s="31"/>
    </row>
    <row r="28" spans="1:20" ht="51.75" x14ac:dyDescent="0.25">
      <c r="A28" s="20" t="s">
        <v>53</v>
      </c>
      <c r="B28" s="23"/>
      <c r="C28" s="23">
        <v>1303.05</v>
      </c>
      <c r="D28" s="23">
        <v>241.55</v>
      </c>
      <c r="E28" s="23">
        <v>414.15</v>
      </c>
      <c r="F28" s="23">
        <v>207.07499999999999</v>
      </c>
      <c r="G28" s="23">
        <v>69.025000000000006</v>
      </c>
      <c r="H28" s="23">
        <v>138.05000000000001</v>
      </c>
      <c r="I28" s="23">
        <v>76.174999999999997</v>
      </c>
      <c r="J28" s="23"/>
      <c r="K28" s="23">
        <v>182.02500000000001</v>
      </c>
      <c r="L28" s="23">
        <v>509.77499999999998</v>
      </c>
      <c r="M28" s="23">
        <v>473.32499999999999</v>
      </c>
      <c r="N28" s="23">
        <v>436.95</v>
      </c>
      <c r="O28" s="23">
        <v>436.95</v>
      </c>
      <c r="P28" s="43">
        <v>4488.1000000000004</v>
      </c>
      <c r="Q28" s="31"/>
      <c r="R28" s="31"/>
      <c r="S28" s="31"/>
      <c r="T28" s="31"/>
    </row>
    <row r="29" spans="1:20" ht="39" x14ac:dyDescent="0.25">
      <c r="A29" s="20" t="s">
        <v>54</v>
      </c>
      <c r="B29" s="23"/>
      <c r="C29" s="23"/>
      <c r="D29" s="23"/>
      <c r="E29" s="23"/>
      <c r="F29" s="23"/>
      <c r="G29" s="23"/>
      <c r="H29" s="23"/>
      <c r="I29" s="23">
        <v>7.8730500000000001</v>
      </c>
      <c r="J29" s="23"/>
      <c r="K29" s="23"/>
      <c r="L29" s="23"/>
      <c r="M29" s="23"/>
      <c r="N29" s="23"/>
      <c r="O29" s="23"/>
      <c r="P29" s="43">
        <v>7.8730500000000001</v>
      </c>
      <c r="Q29" s="31"/>
      <c r="R29" s="31"/>
      <c r="S29" s="31"/>
      <c r="T29" s="31"/>
    </row>
    <row r="30" spans="1:20" ht="128.25" x14ac:dyDescent="0.25">
      <c r="A30" s="20" t="s">
        <v>55</v>
      </c>
      <c r="B30" s="23">
        <v>872</v>
      </c>
      <c r="C30" s="23">
        <v>1186.07546</v>
      </c>
      <c r="D30" s="23">
        <v>400</v>
      </c>
      <c r="E30" s="23"/>
      <c r="F30" s="23">
        <v>166.483</v>
      </c>
      <c r="G30" s="23"/>
      <c r="H30" s="23">
        <v>26</v>
      </c>
      <c r="I30" s="23"/>
      <c r="J30" s="23">
        <v>321.00772999999998</v>
      </c>
      <c r="K30" s="23"/>
      <c r="L30" s="23">
        <v>405.6</v>
      </c>
      <c r="M30" s="23"/>
      <c r="N30" s="23"/>
      <c r="O30" s="23">
        <v>127.596</v>
      </c>
      <c r="P30" s="43">
        <v>3504.7621899999999</v>
      </c>
      <c r="Q30" s="31"/>
      <c r="R30" s="31"/>
      <c r="S30" s="31"/>
      <c r="T30" s="31"/>
    </row>
    <row r="31" spans="1:20" ht="26.25" x14ac:dyDescent="0.25">
      <c r="A31" s="20" t="s">
        <v>56</v>
      </c>
      <c r="B31" s="23"/>
      <c r="C31" s="23"/>
      <c r="D31" s="23"/>
      <c r="E31" s="23"/>
      <c r="F31" s="23"/>
      <c r="G31" s="23"/>
      <c r="H31" s="23"/>
      <c r="I31" s="23"/>
      <c r="J31" s="23">
        <v>5409.5717100000002</v>
      </c>
      <c r="K31" s="23"/>
      <c r="L31" s="23"/>
      <c r="M31" s="23"/>
      <c r="N31" s="23"/>
      <c r="O31" s="23"/>
      <c r="P31" s="43">
        <v>5409.5717100000002</v>
      </c>
      <c r="Q31" s="31"/>
      <c r="R31" s="31"/>
      <c r="S31" s="31"/>
      <c r="T31" s="31"/>
    </row>
    <row r="32" spans="1:20" ht="26.25" x14ac:dyDescent="0.25">
      <c r="A32" s="20" t="s">
        <v>57</v>
      </c>
      <c r="B32" s="23"/>
      <c r="C32" s="23">
        <v>26483.658299999999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43">
        <v>26483.658299999999</v>
      </c>
      <c r="Q32" s="31"/>
      <c r="R32" s="31"/>
      <c r="S32" s="31"/>
      <c r="T32" s="31"/>
    </row>
    <row r="33" spans="1:20" ht="39" x14ac:dyDescent="0.25">
      <c r="A33" s="20" t="s">
        <v>58</v>
      </c>
      <c r="B33" s="23"/>
      <c r="C33" s="23"/>
      <c r="D33" s="23">
        <v>99.75</v>
      </c>
      <c r="E33" s="23">
        <v>50.216670000000001</v>
      </c>
      <c r="F33" s="23">
        <v>22.58333</v>
      </c>
      <c r="G33" s="23">
        <v>92.025000000000006</v>
      </c>
      <c r="H33" s="23">
        <v>36.066670000000002</v>
      </c>
      <c r="I33" s="23">
        <v>5.2416700000000001</v>
      </c>
      <c r="J33" s="23">
        <v>177.99167</v>
      </c>
      <c r="K33" s="23">
        <v>30.95</v>
      </c>
      <c r="L33" s="23">
        <v>73.8</v>
      </c>
      <c r="M33" s="23">
        <v>68.066670000000002</v>
      </c>
      <c r="N33" s="23">
        <v>59.308329999999998</v>
      </c>
      <c r="O33" s="23">
        <v>25.658329999999999</v>
      </c>
      <c r="P33" s="43">
        <v>741.65833999999995</v>
      </c>
      <c r="Q33" s="31"/>
      <c r="R33" s="31"/>
      <c r="S33" s="31"/>
      <c r="T33" s="31"/>
    </row>
    <row r="34" spans="1:20" ht="102.75" x14ac:dyDescent="0.25">
      <c r="A34" s="20" t="s">
        <v>59</v>
      </c>
      <c r="B34" s="23">
        <v>20247.1705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43">
        <v>20247.1705</v>
      </c>
      <c r="Q34" s="31"/>
      <c r="R34" s="31"/>
      <c r="S34" s="31"/>
      <c r="T34" s="31"/>
    </row>
    <row r="35" spans="1:20" ht="90" x14ac:dyDescent="0.25">
      <c r="A35" s="20" t="s">
        <v>60</v>
      </c>
      <c r="B35" s="23">
        <v>1960.1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43">
        <v>1960.1</v>
      </c>
      <c r="Q35" s="31"/>
      <c r="R35" s="31"/>
      <c r="S35" s="31"/>
      <c r="T35" s="31"/>
    </row>
    <row r="36" spans="1:20" ht="39" x14ac:dyDescent="0.25">
      <c r="A36" s="20" t="s">
        <v>61</v>
      </c>
      <c r="B36" s="23">
        <v>5079.1092799999997</v>
      </c>
      <c r="C36" s="23">
        <v>1820.4159999999999</v>
      </c>
      <c r="D36" s="23"/>
      <c r="E36" s="23">
        <v>172.578</v>
      </c>
      <c r="F36" s="23">
        <v>95.73</v>
      </c>
      <c r="G36" s="23">
        <v>379.61900000000003</v>
      </c>
      <c r="H36" s="23">
        <v>28.763000000000002</v>
      </c>
      <c r="I36" s="23"/>
      <c r="J36" s="23">
        <v>575.26</v>
      </c>
      <c r="K36" s="23">
        <v>115.05200000000001</v>
      </c>
      <c r="L36" s="23"/>
      <c r="M36" s="23">
        <v>57.526000000000003</v>
      </c>
      <c r="N36" s="23">
        <v>28.763000000000002</v>
      </c>
      <c r="O36" s="23">
        <v>-172.578</v>
      </c>
      <c r="P36" s="43">
        <v>8180.2382799999996</v>
      </c>
      <c r="Q36" s="31"/>
      <c r="R36" s="31"/>
      <c r="S36" s="31"/>
      <c r="T36" s="31"/>
    </row>
    <row r="37" spans="1:20" ht="51.75" x14ac:dyDescent="0.25">
      <c r="A37" s="20" t="s">
        <v>62</v>
      </c>
      <c r="B37" s="23"/>
      <c r="C37" s="23">
        <v>436.65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43">
        <v>436.65</v>
      </c>
      <c r="Q37" s="31"/>
      <c r="R37" s="31"/>
      <c r="S37" s="31"/>
      <c r="T37" s="31"/>
    </row>
    <row r="38" spans="1:20" x14ac:dyDescent="0.25">
      <c r="A38" s="21" t="s">
        <v>63</v>
      </c>
      <c r="B38" s="24">
        <v>499351.18125000002</v>
      </c>
      <c r="C38" s="24">
        <v>233368.16295999999</v>
      </c>
      <c r="D38" s="24">
        <v>63809.002</v>
      </c>
      <c r="E38" s="24">
        <v>60738.704669999999</v>
      </c>
      <c r="F38" s="24">
        <v>3318.64633</v>
      </c>
      <c r="G38" s="24">
        <v>117173.09046000001</v>
      </c>
      <c r="H38" s="24">
        <v>18098.753809999998</v>
      </c>
      <c r="I38" s="24">
        <v>15628.411099999999</v>
      </c>
      <c r="J38" s="24">
        <v>84845.503750000003</v>
      </c>
      <c r="K38" s="24">
        <v>30332.241000000002</v>
      </c>
      <c r="L38" s="24">
        <v>43166.215109999997</v>
      </c>
      <c r="M38" s="24">
        <v>19157.04434</v>
      </c>
      <c r="N38" s="24">
        <v>41169.320659999998</v>
      </c>
      <c r="O38" s="24">
        <v>31193.95851</v>
      </c>
      <c r="P38" s="43">
        <v>1261350.2359499999</v>
      </c>
      <c r="Q38" s="39"/>
      <c r="R38" s="39"/>
      <c r="S38" s="39"/>
      <c r="T38" s="39"/>
    </row>
    <row r="39" spans="1:20" x14ac:dyDescent="0.2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20" x14ac:dyDescent="0.25">
      <c r="A40" s="35" t="s">
        <v>28</v>
      </c>
      <c r="B40" s="44">
        <f>Учреждения!B77+'Муниципальные районы'!P38</f>
        <v>4130764.5401900001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20" ht="32.25" customHeight="1" x14ac:dyDescent="0.25">
      <c r="A41" s="35" t="str">
        <f>CONCATENATE("Остатки бюджетных средств на ",C2,"г.")</f>
        <v>Остатки бюджетных средств на 10.07.2023г.</v>
      </c>
      <c r="B41" s="44">
        <v>7787942.2000000002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2023-07-10T03:03:11Z</dcterms:modified>
</cp:coreProperties>
</file>