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Бюджетополучатели!$F$80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Бюджетополучатели!$90:$91</definedName>
    <definedName name="_xlnm.Print_Titles" localSheetId="1">'Муниципальные районы'!$1:$3</definedName>
    <definedName name="_xlnm.Print_Area" localSheetId="0">Бюджетополучатели!$A$1:$E$129</definedName>
    <definedName name="_xlnm.Print_Area" localSheetId="1">'Муниципальные районы'!$A$1:$P$56</definedName>
  </definedNames>
  <calcPr calcId="162913" refMode="R1C1"/>
</workbook>
</file>

<file path=xl/calcChain.xml><?xml version="1.0" encoding="utf-8"?>
<calcChain xmlns="http://schemas.openxmlformats.org/spreadsheetml/2006/main">
  <c r="D82" i="1" l="1"/>
  <c r="D8" i="1"/>
  <c r="D81" i="1"/>
  <c r="D80" i="1" s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<sst xmlns="http://schemas.openxmlformats.org/spreadsheetml/2006/main" count="198" uniqueCount="197">
  <si>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</si>
  <si>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</si>
  <si>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</si>
  <si>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</si>
  <si>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</si>
  <si>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</si>
  <si>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</si>
  <si>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</si>
  <si>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</si>
  <si>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</si>
  <si>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</si>
  <si>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</si>
  <si>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</si>
  <si>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</si>
  <si>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</si>
  <si>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</si>
  <si>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</si>
  <si>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</si>
  <si>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</si>
  <si>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</si>
  <si>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</si>
  <si>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</si>
  <si>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</si>
  <si>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</si>
  <si>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</si>
  <si>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</si>
  <si>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</si>
  <si>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</si>
  <si>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</si>
  <si>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</si>
  <si>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</si>
  <si>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</si>
  <si>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</si>
  <si>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</si>
  <si>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01.01.2023</t>
  </si>
  <si>
    <t>01.07.2023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</si>
  <si>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</si>
  <si>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</si>
  <si>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</si>
  <si>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</si>
  <si>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</si>
  <si>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</si>
  <si>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</si>
  <si>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</si>
  <si>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</si>
  <si>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</si>
  <si>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</si>
  <si>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</si>
  <si>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</si>
  <si>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</si>
  <si>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</si>
  <si>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</si>
  <si>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</si>
  <si>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</si>
  <si>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</si>
  <si>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</si>
  <si>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</si>
  <si>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</si>
  <si>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</si>
  <si>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</si>
  <si>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</si>
  <si>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Иные межбюджетные трансферты на возмещение произведенных расходов по организации работы пунктов временного размещения, размещению и питанию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Камчатского края в экстренном массовом порядке и находящихся в пунктах временного размещения</t>
  </si>
  <si>
    <t>Расходы, связанные с особым режимом безопасного функционирования закрытых административно-территориальных образований</t>
  </si>
  <si>
    <t>Государственная поддержка организаций, входящих в систему спортивной подготовки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</si>
  <si>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</si>
  <si>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</si>
  <si>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</si>
  <si>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Оснащение объектов спортивной инфраструктуры спортивно-технологическим оборудованием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</si>
  <si>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</si>
  <si>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</si>
  <si>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Создание модельных муниципальных библиотек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</si>
  <si>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(Приобретение и монтаж модульного спортивного зала для МОКУ «Соболевская средняя школа» Соболевского муниципального района)</t>
  </si>
  <si>
    <t>Государственная поддержка отрасли культуры</t>
  </si>
  <si>
    <t>Государственная поддержка отрасли культуры (Модернизация региональных и муниципальных детских школ искусств по видам искусств путем их реконструкции и (или) капитального ремонта)</t>
  </si>
  <si>
    <t>Государственная поддержка отрасли культуры (Государственная поддержка лучших сельских учреждений культуры и их работников)</t>
  </si>
  <si>
    <t>Реализация программ формирования современной городской среды</t>
  </si>
  <si>
    <t>Техническое оснащение региональных и муниципальных музеев</t>
  </si>
  <si>
    <t>На 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Российской Федерации, за счет средств резервного фонда Правительства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</si>
  <si>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</si>
  <si>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</si>
  <si>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</si>
  <si>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</si>
  <si>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</si>
  <si>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</si>
  <si>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</si>
  <si>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</si>
  <si>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</si>
  <si>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</si>
  <si>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</si>
  <si>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</si>
  <si>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</si>
  <si>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</si>
  <si>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</si>
  <si>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</si>
  <si>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</si>
  <si>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</si>
  <si>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</si>
  <si>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</si>
  <si>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</si>
  <si>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</si>
  <si>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</si>
  <si>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</si>
  <si>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</si>
  <si>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</si>
  <si>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</si>
  <si>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</si>
  <si>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</si>
  <si>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</si>
  <si>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</si>
  <si>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</si>
  <si>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</si>
  <si>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</si>
  <si>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</si>
  <si>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</si>
  <si>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</si>
  <si>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</si>
  <si>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</si>
  <si>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</si>
  <si>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</si>
  <si>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</si>
  <si>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</si>
  <si>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30.06.2023</t>
  </si>
  <si>
    <t>01.06.2023</t>
  </si>
  <si>
    <t>Остатки средств на 01.07.2023 года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</si>
  <si>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</si>
  <si>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</si>
  <si>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</si>
  <si>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</si>
  <si>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стимулирование увеличения производства картофеля и овощей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</si>
  <si>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</si>
  <si>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</si>
  <si>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</si>
  <si>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</si>
  <si>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</si>
  <si>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</si>
  <si>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</si>
  <si>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субъектов Российской Федерации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</si>
  <si>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на развитие паллиативной медицинской помощи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</si>
  <si>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</si>
  <si>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Субсидии бюджетам на оснащение объектов спортивной инфраструктуры спортивно-технологическим оборудованием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</si>
  <si>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поддержке переоборудования существующей автомобильной техники, включая общественный транспорт и коммунальную технику, для использования природного газа в качестве топлива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</si>
  <si>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</si>
  <si>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</si>
  <si>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</si>
  <si>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</si>
  <si>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</si>
  <si>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</si>
  <si>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</si>
  <si>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</si>
  <si>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</si>
  <si>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</si>
  <si>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создание системы поддержки фермеров и развитие сельской кооперации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</si>
  <si>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</si>
  <si>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</si>
  <si>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</si>
  <si>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</si>
  <si>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</si>
  <si>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</si>
  <si>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</si>
  <si>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</si>
  <si>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</si>
  <si>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техническое оснащение муниципальных музеев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</si>
  <si>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</si>
  <si>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</si>
  <si>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</si>
  <si>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</si>
  <si>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</si>
  <si>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</si>
  <si>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</si>
  <si>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</si>
  <si>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</si>
  <si>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</si>
  <si>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</si>
  <si>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</si>
  <si>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</si>
  <si>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</si>
  <si>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</si>
  <si>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субъектов Российской Федерации на социальную поддержку Героев Советского Союза, Героев Российской Федерации и полных кавалеров ордена Славы</t>
  </si>
  <si>
    <t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</si>
  <si>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</si>
  <si>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Межбюджетные трансферты, передаваемые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</si>
  <si>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</si>
  <si>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</si>
  <si>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развитие инфраструктуры дорожного хозяйства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</si>
  <si>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</si>
  <si>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</si>
  <si>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на создание модельных муниципальных библиотек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</si>
  <si>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</si>
  <si>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</si>
  <si>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Межбюджетные трансферты, передаваемые бюджетам, за счет средств резервного фонда Правительства Российской Федерации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</si>
  <si>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</si>
  <si>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</si>
  <si>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Безвозмездные поступления в бюджеты субъектов Российской Федерации от государственной корпорации - Фонда развития территорий на обеспечение мероприятий по модернизации систем коммунальной инфраструктуры</t>
  </si>
  <si>
    <t>Доходы бюджетов субъектов Российской Федерации от возврата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</si>
  <si>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</si>
  <si>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</t>
  </si>
  <si>
    <t>Остатки средств на 01.07.2023 года с учетом привлеченных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</si>
</sst>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4" formatCode="###\ ###\ ###\ ###\ ##0.00"/>
  </numFmts>
  <fonts count="2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/>
    <xf numFmtId="0" fontId="22" fillId="0" borderId="0" applyNumberFormat="0" applyBorder="0" applyAlignment="0"/>
    <xf numFmtId="0" fontId="24" fillId="0" borderId="0"/>
    <xf numFmtId="0" fontId="24" fillId="0" borderId="0" applyNumberFormat="0" applyBorder="0" applyAlignment="0"/>
  </cellStyleXfs>
  <cellXfs count="8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left" wrapText="1"/>
    </xf>
    <xf numFmtId="164" fontId="17" fillId="0" borderId="2" xfId="0" applyNumberFormat="1" applyFont="1" applyFill="1" applyBorder="1" applyAlignment="1">
      <alignment horizontal="left" wrapText="1"/>
    </xf>
    <xf numFmtId="164" fontId="17" fillId="0" borderId="6" xfId="0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6" xfId="0" applyNumberFormat="1" applyFont="1" applyFill="1" applyBorder="1" applyAlignment="1">
      <alignment horizontal="left" wrapText="1"/>
    </xf>
    <xf numFmtId="0" fontId="22" fillId="0" borderId="0" xfId="1"/>
    <xf numFmtId="49" fontId="23" fillId="0" borderId="3" xfId="1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/>
    </xf>
    <xf numFmtId="174" fontId="23" fillId="0" borderId="3" xfId="1" applyNumberFormat="1" applyFont="1" applyFill="1" applyBorder="1" applyAlignment="1" applyProtection="1">
      <alignment horizontal="right" vertical="center"/>
    </xf>
    <xf numFmtId="49" fontId="23" fillId="0" borderId="1" xfId="1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164" fontId="2" fillId="0" borderId="0" xfId="0" applyNumberFormat="1" applyFont="1" applyFill="1" applyBorder="1" applyAlignment="1">
      <alignment horizontal="left" wrapText="1"/>
    </xf>
    <xf numFmtId="0" fontId="0" fillId="0" borderId="0" xfId="0"/>
    <xf numFmtId="164" fontId="2" fillId="0" borderId="3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5" fillId="0" borderId="3" xfId="0" applyNumberFormat="1" applyFont="1" applyFill="1" applyBorder="1" applyAlignment="1">
      <alignment horizontal="right" wrapText="1"/>
    </xf>
    <xf numFmtId="164" fontId="25" fillId="0" borderId="3" xfId="0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view="pageBreakPreview" zoomScaleNormal="100" zoomScaleSheetLayoutView="100" workbookViewId="0">
      <selection activeCell="E84" sqref="E84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6.77734375" customWidth="1"/>
    <col min="6" max="6" width="12.5546875" customWidth="1"/>
    <col min="7" max="7" width="16" bestFit="1" customWidth="1"/>
    <col min="9" max="9" width="10.109375" bestFit="1" customWidth="1"/>
  </cols>
  <sheetData>
    <row r="1" spans="1:13" ht="15.6" x14ac:dyDescent="0.3">
      <c r="A1" s="47" t="s">
        <v>9</v>
      </c>
      <c r="B1" s="47"/>
      <c r="C1" s="47"/>
      <c r="D1" s="47"/>
      <c r="E1" s="42"/>
      <c r="F1" s="29" t="s">
        <v>122</v>
      </c>
      <c r="G1" s="30" t="str">
        <f>TEXT(F1,"[$-FC19]ММ")</f>
        <v>06</v>
      </c>
      <c r="H1" s="30" t="str">
        <f>TEXT(F1,"[$-FC19]ДД.ММ.ГГГ \г")</f>
        <v>01.06.2023 г</v>
      </c>
      <c r="I1" s="30" t="str">
        <f>TEXT(F1,"[$-FC19]ГГГГ")</f>
        <v>2023</v>
      </c>
    </row>
    <row r="2" spans="1:13" ht="15.6" x14ac:dyDescent="0.3">
      <c r="A2" s="47" t="str">
        <f>CONCATENATE("доходов и расходов краевого бюджета за ",period," ",I1," года")</f>
        <v>доходов и расходов краевого бюджета за июнь 2023 года</v>
      </c>
      <c r="B2" s="47"/>
      <c r="C2" s="47"/>
      <c r="D2" s="47"/>
      <c r="E2" s="42"/>
      <c r="F2" s="29" t="s">
        <v>121</v>
      </c>
      <c r="G2" s="30" t="str">
        <f>TEXT(F2,"[$-FC19]ДД ММММ ГГГ \г")</f>
        <v>30 июня 2023 г</v>
      </c>
      <c r="H2" s="30" t="str">
        <f>TEXT(F2,"[$-FC19]ДД.ММ.ГГГ \г")</f>
        <v>30.06.2023 г</v>
      </c>
      <c r="I2" s="31"/>
    </row>
    <row r="3" spans="1:13" x14ac:dyDescent="0.3">
      <c r="A3" s="1"/>
      <c r="B3" s="2"/>
      <c r="C3" s="2"/>
      <c r="D3" s="3"/>
      <c r="E3" s="3"/>
      <c r="F3" s="30">
        <f>EndDate+1</f>
        <v>45109</v>
      </c>
      <c r="G3" s="30" t="str">
        <f>TEXT(F3,"[$-FC19]ДД ММММ ГГГ \г")</f>
        <v>02 июля 2023 г</v>
      </c>
      <c r="H3" s="30" t="str">
        <f>TEXT(F3,"[$-FC19]ДД.ММ.ГГГ \г")</f>
        <v>02.07.2023 г</v>
      </c>
      <c r="I3" s="30"/>
    </row>
    <row r="4" spans="1:13" x14ac:dyDescent="0.3">
      <c r="A4" s="4"/>
      <c r="B4" s="5"/>
      <c r="C4" s="5"/>
      <c r="D4" s="6" t="s">
        <v>0</v>
      </c>
      <c r="E4" s="6"/>
      <c r="F4" s="30"/>
      <c r="G4" s="30"/>
      <c r="H4" s="30"/>
      <c r="I4" s="30"/>
    </row>
    <row r="5" spans="1:13" x14ac:dyDescent="0.3">
      <c r="A5" s="48" t="str">
        <f>CONCATENATE("Остаток средств на ",H1,"ода")</f>
        <v>Остаток средств на 01.06.2023 года</v>
      </c>
      <c r="B5" s="49"/>
      <c r="C5" s="49"/>
      <c r="D5" s="7">
        <v>8966911.6999999993</v>
      </c>
      <c r="E5" s="43"/>
      <c r="F5" s="31"/>
      <c r="G5" s="30"/>
      <c r="H5" s="30"/>
      <c r="I5" s="30"/>
    </row>
    <row r="6" spans="1:13" x14ac:dyDescent="0.3">
      <c r="A6" s="50" t="s">
        <v>1</v>
      </c>
      <c r="B6" s="54"/>
      <c r="C6" s="54"/>
      <c r="D6" s="8"/>
      <c r="E6" s="44"/>
      <c r="F6" s="30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июнь</v>
      </c>
      <c r="G6" s="30"/>
      <c r="H6" s="30"/>
      <c r="I6" s="30"/>
    </row>
    <row r="7" spans="1:13" x14ac:dyDescent="0.3">
      <c r="A7" s="55" t="s">
        <v>10</v>
      </c>
      <c r="B7" s="54"/>
      <c r="C7" s="54"/>
      <c r="D7" s="10">
        <v>5328735.0999999996</v>
      </c>
      <c r="E7" s="45"/>
      <c r="F7" s="30"/>
      <c r="G7" s="30"/>
      <c r="H7" s="30"/>
      <c r="I7" s="30"/>
    </row>
    <row r="8" spans="1:13" x14ac:dyDescent="0.3">
      <c r="A8" s="55" t="s">
        <v>11</v>
      </c>
      <c r="B8" s="54"/>
      <c r="C8" s="54"/>
      <c r="D8" s="10">
        <f>SUM(D9:D79)</f>
        <v>1981905.95</v>
      </c>
      <c r="E8" s="45"/>
      <c r="F8" s="30" t="s">
        <v>34</v>
      </c>
    </row>
    <row r="9" spans="1:13" ht="23.4" customHeight="1" x14ac:dyDescent="0.3">
      <c r="A9" s="67" t="s">
        <v>124</v>
      </c>
      <c r="B9" s="68"/>
      <c r="C9" s="68"/>
      <c r="D9" s="69">
        <v>60125.3</v>
      </c>
      <c r="E9" s="66"/>
      <c r="F9" s="66"/>
      <c r="G9" s="66"/>
      <c r="H9" s="66"/>
      <c r="I9" s="66"/>
      <c r="J9" s="66"/>
      <c r="K9" s="66"/>
      <c r="L9" s="66"/>
      <c r="M9" s="66"/>
    </row>
    <row r="10" spans="1:13" ht="23.4" customHeight="1" x14ac:dyDescent="0.3">
      <c r="A10" s="67" t="s">
        <v>125</v>
      </c>
      <c r="B10" s="68"/>
      <c r="C10" s="68"/>
      <c r="D10" s="69">
        <v>36810</v>
      </c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23.4" customHeight="1" x14ac:dyDescent="0.3">
      <c r="A11" s="67" t="s">
        <v>126</v>
      </c>
      <c r="B11" s="68"/>
      <c r="C11" s="68"/>
      <c r="D11" s="69">
        <v>80000</v>
      </c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23.4" customHeight="1" x14ac:dyDescent="0.3">
      <c r="A12" s="67" t="s">
        <v>127</v>
      </c>
      <c r="B12" s="68"/>
      <c r="C12" s="68"/>
      <c r="D12" s="69">
        <v>107322.76</v>
      </c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23.4" customHeight="1" x14ac:dyDescent="0.3">
      <c r="A13" s="67" t="s">
        <v>128</v>
      </c>
      <c r="B13" s="68"/>
      <c r="C13" s="68"/>
      <c r="D13" s="69">
        <v>2365.33</v>
      </c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39" customHeight="1" x14ac:dyDescent="0.3">
      <c r="A14" s="67" t="s">
        <v>129</v>
      </c>
      <c r="B14" s="68"/>
      <c r="C14" s="68"/>
      <c r="D14" s="69">
        <v>10035.27</v>
      </c>
      <c r="E14" s="66"/>
      <c r="F14" s="66"/>
      <c r="G14" s="66"/>
      <c r="H14" s="66"/>
      <c r="I14" s="66"/>
      <c r="J14" s="66"/>
      <c r="K14" s="66"/>
      <c r="L14" s="66"/>
      <c r="M14" s="66"/>
    </row>
    <row r="15" spans="1:13" ht="30.6" customHeight="1" x14ac:dyDescent="0.3">
      <c r="A15" s="67" t="s">
        <v>130</v>
      </c>
      <c r="B15" s="68"/>
      <c r="C15" s="68"/>
      <c r="D15" s="69">
        <v>1857.09</v>
      </c>
      <c r="E15" s="66"/>
      <c r="F15" s="66"/>
      <c r="G15" s="66"/>
      <c r="H15" s="66"/>
      <c r="I15" s="66"/>
      <c r="J15" s="66"/>
      <c r="K15" s="66"/>
      <c r="L15" s="66"/>
      <c r="M15" s="66"/>
    </row>
    <row r="16" spans="1:13" ht="34.200000000000003" customHeight="1" x14ac:dyDescent="0.3">
      <c r="A16" s="67" t="s">
        <v>131</v>
      </c>
      <c r="B16" s="68"/>
      <c r="C16" s="68"/>
      <c r="D16" s="69">
        <v>41035.17</v>
      </c>
      <c r="E16" s="66"/>
      <c r="F16" s="66"/>
      <c r="G16" s="66"/>
      <c r="H16" s="66"/>
      <c r="I16" s="66"/>
      <c r="J16" s="66"/>
      <c r="K16" s="66"/>
      <c r="L16" s="66"/>
      <c r="M16" s="66"/>
    </row>
    <row r="17" spans="1:13" ht="41.4" customHeight="1" x14ac:dyDescent="0.3">
      <c r="A17" s="67" t="s">
        <v>132</v>
      </c>
      <c r="B17" s="68"/>
      <c r="C17" s="68"/>
      <c r="D17" s="69">
        <v>226.84</v>
      </c>
      <c r="E17" s="66"/>
      <c r="F17" s="66"/>
      <c r="G17" s="66"/>
      <c r="H17" s="66"/>
      <c r="I17" s="66"/>
      <c r="J17" s="66"/>
      <c r="K17" s="66"/>
      <c r="L17" s="66"/>
      <c r="M17" s="66"/>
    </row>
    <row r="18" spans="1:13" ht="45" customHeight="1" x14ac:dyDescent="0.3">
      <c r="A18" s="67" t="s">
        <v>133</v>
      </c>
      <c r="B18" s="68"/>
      <c r="C18" s="68"/>
      <c r="D18" s="69">
        <v>1900</v>
      </c>
      <c r="E18" s="66"/>
      <c r="F18" s="66"/>
      <c r="G18" s="66"/>
      <c r="H18" s="66"/>
      <c r="I18" s="66"/>
      <c r="J18" s="66"/>
      <c r="K18" s="66"/>
      <c r="L18" s="66"/>
      <c r="M18" s="66"/>
    </row>
    <row r="19" spans="1:13" ht="23.4" customHeight="1" x14ac:dyDescent="0.3">
      <c r="A19" s="67" t="s">
        <v>134</v>
      </c>
      <c r="B19" s="68"/>
      <c r="C19" s="68"/>
      <c r="D19" s="69">
        <v>6448.6</v>
      </c>
      <c r="E19" s="66"/>
      <c r="F19" s="66"/>
      <c r="G19" s="66"/>
      <c r="H19" s="66"/>
      <c r="I19" s="66"/>
      <c r="J19" s="66"/>
      <c r="K19" s="66"/>
      <c r="L19" s="66"/>
      <c r="M19" s="66"/>
    </row>
    <row r="20" spans="1:13" ht="44.4" customHeight="1" x14ac:dyDescent="0.3">
      <c r="A20" s="67" t="s">
        <v>135</v>
      </c>
      <c r="B20" s="68"/>
      <c r="C20" s="68"/>
      <c r="D20" s="69">
        <v>113459.14</v>
      </c>
      <c r="E20" s="66"/>
      <c r="F20" s="66"/>
      <c r="G20" s="66"/>
      <c r="H20" s="66"/>
      <c r="I20" s="66"/>
      <c r="J20" s="66"/>
      <c r="K20" s="66"/>
      <c r="L20" s="66"/>
      <c r="M20" s="66"/>
    </row>
    <row r="21" spans="1:13" ht="51.6" customHeight="1" x14ac:dyDescent="0.3">
      <c r="A21" s="67" t="s">
        <v>136</v>
      </c>
      <c r="B21" s="68"/>
      <c r="C21" s="68"/>
      <c r="D21" s="69">
        <v>33.450000000000003</v>
      </c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4" customHeight="1" x14ac:dyDescent="0.3">
      <c r="A22" s="67" t="s">
        <v>137</v>
      </c>
      <c r="B22" s="68"/>
      <c r="C22" s="68"/>
      <c r="D22" s="69">
        <v>1989.89</v>
      </c>
      <c r="E22" s="66"/>
      <c r="F22" s="66"/>
      <c r="G22" s="66"/>
      <c r="H22" s="66"/>
      <c r="I22" s="66"/>
      <c r="J22" s="66"/>
      <c r="K22" s="66"/>
      <c r="L22" s="66"/>
      <c r="M22" s="66"/>
    </row>
    <row r="23" spans="1:13" ht="23.4" customHeight="1" x14ac:dyDescent="0.3">
      <c r="A23" s="67" t="s">
        <v>138</v>
      </c>
      <c r="B23" s="68"/>
      <c r="C23" s="68"/>
      <c r="D23" s="69">
        <v>38.25</v>
      </c>
      <c r="E23" s="66"/>
      <c r="F23" s="66"/>
      <c r="G23" s="66"/>
      <c r="H23" s="66"/>
      <c r="I23" s="66"/>
      <c r="J23" s="66"/>
      <c r="K23" s="66"/>
      <c r="L23" s="66"/>
      <c r="M23" s="66"/>
    </row>
    <row r="24" spans="1:13" ht="23.4" customHeight="1" x14ac:dyDescent="0.3">
      <c r="A24" s="67" t="s">
        <v>139</v>
      </c>
      <c r="B24" s="68"/>
      <c r="C24" s="68"/>
      <c r="D24" s="69">
        <v>2480.8000000000002</v>
      </c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44.4" customHeight="1" x14ac:dyDescent="0.3">
      <c r="A25" s="67" t="s">
        <v>140</v>
      </c>
      <c r="B25" s="68"/>
      <c r="C25" s="68"/>
      <c r="D25" s="69">
        <v>92.34</v>
      </c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29.4" customHeight="1" x14ac:dyDescent="0.3">
      <c r="A26" s="67" t="s">
        <v>141</v>
      </c>
      <c r="B26" s="68"/>
      <c r="C26" s="68"/>
      <c r="D26" s="69">
        <v>45126.32</v>
      </c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30" customHeight="1" x14ac:dyDescent="0.3">
      <c r="A27" s="67" t="s">
        <v>142</v>
      </c>
      <c r="B27" s="68"/>
      <c r="C27" s="68"/>
      <c r="D27" s="69">
        <v>20423.060000000001</v>
      </c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23.4" customHeight="1" x14ac:dyDescent="0.3">
      <c r="A28" s="67" t="s">
        <v>143</v>
      </c>
      <c r="B28" s="68"/>
      <c r="C28" s="68"/>
      <c r="D28" s="69">
        <v>3022.69</v>
      </c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23.4" customHeight="1" x14ac:dyDescent="0.3">
      <c r="A29" s="67" t="s">
        <v>144</v>
      </c>
      <c r="B29" s="68"/>
      <c r="C29" s="68"/>
      <c r="D29" s="69">
        <v>29704.19</v>
      </c>
      <c r="E29" s="66"/>
      <c r="F29" s="66"/>
      <c r="G29" s="66"/>
      <c r="H29" s="66"/>
      <c r="I29" s="66"/>
      <c r="J29" s="66"/>
      <c r="K29" s="66"/>
      <c r="L29" s="66"/>
      <c r="M29" s="66"/>
    </row>
    <row r="30" spans="1:13" ht="42.6" customHeight="1" x14ac:dyDescent="0.3">
      <c r="A30" s="67" t="s">
        <v>145</v>
      </c>
      <c r="B30" s="68"/>
      <c r="C30" s="68"/>
      <c r="D30" s="69">
        <v>616</v>
      </c>
      <c r="E30" s="66"/>
      <c r="F30" s="66"/>
      <c r="G30" s="66"/>
      <c r="H30" s="66"/>
      <c r="I30" s="66"/>
      <c r="J30" s="66"/>
      <c r="K30" s="66"/>
      <c r="L30" s="66"/>
      <c r="M30" s="66"/>
    </row>
    <row r="31" spans="1:13" ht="30" customHeight="1" x14ac:dyDescent="0.3">
      <c r="A31" s="67" t="s">
        <v>146</v>
      </c>
      <c r="B31" s="68"/>
      <c r="C31" s="68"/>
      <c r="D31" s="69">
        <v>2826.64</v>
      </c>
      <c r="E31" s="66"/>
      <c r="F31" s="66"/>
      <c r="G31" s="66"/>
      <c r="H31" s="66"/>
      <c r="I31" s="66"/>
      <c r="J31" s="66"/>
      <c r="K31" s="66"/>
      <c r="L31" s="66"/>
      <c r="M31" s="66"/>
    </row>
    <row r="32" spans="1:13" ht="43.2" customHeight="1" x14ac:dyDescent="0.3">
      <c r="A32" s="67" t="s">
        <v>147</v>
      </c>
      <c r="B32" s="68"/>
      <c r="C32" s="68"/>
      <c r="D32" s="69">
        <v>427.01</v>
      </c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31.8" customHeight="1" x14ac:dyDescent="0.3">
      <c r="A33" s="67" t="s">
        <v>148</v>
      </c>
      <c r="B33" s="68"/>
      <c r="C33" s="68"/>
      <c r="D33" s="69">
        <v>7378.86</v>
      </c>
      <c r="E33" s="66"/>
      <c r="F33" s="66"/>
      <c r="G33" s="66"/>
      <c r="H33" s="66"/>
      <c r="I33" s="66"/>
      <c r="J33" s="66"/>
      <c r="K33" s="66"/>
      <c r="L33" s="66"/>
      <c r="M33" s="66"/>
    </row>
    <row r="34" spans="1:13" ht="32.4" customHeight="1" x14ac:dyDescent="0.3">
      <c r="A34" s="67" t="s">
        <v>149</v>
      </c>
      <c r="B34" s="68"/>
      <c r="C34" s="68"/>
      <c r="D34" s="69">
        <v>338.36</v>
      </c>
      <c r="E34" s="66"/>
      <c r="F34" s="66"/>
      <c r="G34" s="66"/>
      <c r="H34" s="66"/>
      <c r="I34" s="66"/>
      <c r="J34" s="66"/>
      <c r="K34" s="66"/>
      <c r="L34" s="66"/>
      <c r="M34" s="66"/>
    </row>
    <row r="35" spans="1:13" ht="23.4" customHeight="1" x14ac:dyDescent="0.3">
      <c r="A35" s="67" t="s">
        <v>150</v>
      </c>
      <c r="B35" s="68"/>
      <c r="C35" s="68"/>
      <c r="D35" s="69">
        <v>21850</v>
      </c>
      <c r="E35" s="66"/>
      <c r="F35" s="66"/>
      <c r="G35" s="66"/>
      <c r="H35" s="66"/>
      <c r="I35" s="66"/>
      <c r="J35" s="66"/>
      <c r="K35" s="66"/>
      <c r="L35" s="66"/>
      <c r="M35" s="66"/>
    </row>
    <row r="36" spans="1:13" ht="23.4" customHeight="1" x14ac:dyDescent="0.3">
      <c r="A36" s="67" t="s">
        <v>151</v>
      </c>
      <c r="B36" s="68"/>
      <c r="C36" s="68"/>
      <c r="D36" s="69">
        <v>14850</v>
      </c>
      <c r="E36" s="66"/>
      <c r="F36" s="66"/>
      <c r="G36" s="66"/>
      <c r="H36" s="66"/>
      <c r="I36" s="66"/>
      <c r="J36" s="66"/>
      <c r="K36" s="66"/>
      <c r="L36" s="66"/>
      <c r="M36" s="66"/>
    </row>
    <row r="37" spans="1:13" ht="33" customHeight="1" x14ac:dyDescent="0.3">
      <c r="A37" s="67" t="s">
        <v>152</v>
      </c>
      <c r="B37" s="68"/>
      <c r="C37" s="68"/>
      <c r="D37" s="69">
        <v>3586.33</v>
      </c>
      <c r="E37" s="66"/>
      <c r="F37" s="66"/>
      <c r="G37" s="66"/>
      <c r="H37" s="66"/>
      <c r="I37" s="66"/>
      <c r="J37" s="66"/>
      <c r="K37" s="66"/>
      <c r="L37" s="66"/>
      <c r="M37" s="66"/>
    </row>
    <row r="38" spans="1:13" ht="23.4" customHeight="1" x14ac:dyDescent="0.3">
      <c r="A38" s="67" t="s">
        <v>153</v>
      </c>
      <c r="B38" s="68"/>
      <c r="C38" s="68"/>
      <c r="D38" s="69">
        <v>15288.04</v>
      </c>
      <c r="E38" s="66"/>
      <c r="F38" s="66"/>
      <c r="G38" s="66"/>
      <c r="H38" s="66"/>
      <c r="I38" s="66"/>
      <c r="J38" s="66"/>
      <c r="K38" s="66"/>
      <c r="L38" s="66"/>
      <c r="M38" s="66"/>
    </row>
    <row r="39" spans="1:13" ht="23.4" customHeight="1" x14ac:dyDescent="0.3">
      <c r="A39" s="67" t="s">
        <v>154</v>
      </c>
      <c r="B39" s="68"/>
      <c r="C39" s="68"/>
      <c r="D39" s="69">
        <v>1762.53</v>
      </c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23.4" customHeight="1" x14ac:dyDescent="0.3">
      <c r="A40" s="67" t="s">
        <v>155</v>
      </c>
      <c r="B40" s="68"/>
      <c r="C40" s="68"/>
      <c r="D40" s="69">
        <v>15658.18</v>
      </c>
      <c r="E40" s="66"/>
      <c r="F40" s="66"/>
      <c r="G40" s="66"/>
      <c r="H40" s="66"/>
      <c r="I40" s="66"/>
      <c r="J40" s="66"/>
      <c r="K40" s="66"/>
      <c r="L40" s="66"/>
      <c r="M40" s="66"/>
    </row>
    <row r="41" spans="1:13" ht="29.4" customHeight="1" x14ac:dyDescent="0.3">
      <c r="A41" s="67" t="s">
        <v>156</v>
      </c>
      <c r="B41" s="68"/>
      <c r="C41" s="68"/>
      <c r="D41" s="69">
        <v>43837</v>
      </c>
      <c r="E41" s="66"/>
      <c r="F41" s="66"/>
      <c r="G41" s="66"/>
      <c r="H41" s="66"/>
      <c r="I41" s="66"/>
      <c r="J41" s="66"/>
      <c r="K41" s="66"/>
      <c r="L41" s="66"/>
      <c r="M41" s="66"/>
    </row>
    <row r="42" spans="1:13" ht="30.6" customHeight="1" x14ac:dyDescent="0.3">
      <c r="A42" s="67" t="s">
        <v>157</v>
      </c>
      <c r="B42" s="68"/>
      <c r="C42" s="68"/>
      <c r="D42" s="69">
        <v>21559.35</v>
      </c>
      <c r="E42" s="66"/>
      <c r="F42" s="66"/>
      <c r="G42" s="66"/>
      <c r="H42" s="66"/>
      <c r="I42" s="66"/>
      <c r="J42" s="66"/>
      <c r="K42" s="66"/>
      <c r="L42" s="66"/>
      <c r="M42" s="66"/>
    </row>
    <row r="43" spans="1:13" ht="23.4" customHeight="1" x14ac:dyDescent="0.3">
      <c r="A43" s="67" t="s">
        <v>158</v>
      </c>
      <c r="B43" s="68"/>
      <c r="C43" s="68"/>
      <c r="D43" s="69">
        <v>44743.79</v>
      </c>
      <c r="E43" s="66"/>
      <c r="F43" s="66"/>
      <c r="G43" s="66"/>
      <c r="H43" s="66"/>
      <c r="I43" s="66"/>
      <c r="J43" s="66"/>
      <c r="K43" s="66"/>
      <c r="L43" s="66"/>
      <c r="M43" s="66"/>
    </row>
    <row r="44" spans="1:13" ht="23.4" customHeight="1" x14ac:dyDescent="0.3">
      <c r="A44" s="67" t="s">
        <v>159</v>
      </c>
      <c r="B44" s="68"/>
      <c r="C44" s="68"/>
      <c r="D44" s="69">
        <v>3147.71</v>
      </c>
      <c r="E44" s="66"/>
      <c r="F44" s="66"/>
      <c r="G44" s="66"/>
      <c r="H44" s="66"/>
      <c r="I44" s="66"/>
      <c r="J44" s="66"/>
      <c r="K44" s="66"/>
      <c r="L44" s="66"/>
      <c r="M44" s="66"/>
    </row>
    <row r="45" spans="1:13" ht="30.6" customHeight="1" x14ac:dyDescent="0.3">
      <c r="A45" s="67" t="s">
        <v>160</v>
      </c>
      <c r="B45" s="68"/>
      <c r="C45" s="68"/>
      <c r="D45" s="69">
        <v>1574.13</v>
      </c>
      <c r="E45" s="66"/>
      <c r="F45" s="66"/>
      <c r="G45" s="66"/>
      <c r="H45" s="66"/>
      <c r="I45" s="66"/>
      <c r="J45" s="66"/>
      <c r="K45" s="66"/>
      <c r="L45" s="66"/>
      <c r="M45" s="66"/>
    </row>
    <row r="46" spans="1:13" ht="23.4" customHeight="1" x14ac:dyDescent="0.3">
      <c r="A46" s="67" t="s">
        <v>161</v>
      </c>
      <c r="B46" s="68"/>
      <c r="C46" s="68"/>
      <c r="D46" s="69">
        <v>141.07</v>
      </c>
      <c r="E46" s="66"/>
      <c r="F46" s="66"/>
      <c r="G46" s="66"/>
      <c r="H46" s="66"/>
      <c r="I46" s="66"/>
      <c r="J46" s="66"/>
      <c r="K46" s="66"/>
      <c r="L46" s="66"/>
      <c r="M46" s="66"/>
    </row>
    <row r="47" spans="1:13" ht="23.4" customHeight="1" x14ac:dyDescent="0.3">
      <c r="A47" s="67" t="s">
        <v>162</v>
      </c>
      <c r="B47" s="68"/>
      <c r="C47" s="68"/>
      <c r="D47" s="69">
        <v>98.62</v>
      </c>
      <c r="E47" s="66"/>
      <c r="F47" s="66"/>
      <c r="G47" s="66"/>
      <c r="H47" s="66"/>
      <c r="I47" s="66"/>
      <c r="J47" s="66"/>
      <c r="K47" s="66"/>
      <c r="L47" s="66"/>
      <c r="M47" s="66"/>
    </row>
    <row r="48" spans="1:13" ht="23.4" customHeight="1" x14ac:dyDescent="0.3">
      <c r="A48" s="67" t="s">
        <v>163</v>
      </c>
      <c r="B48" s="68"/>
      <c r="C48" s="68"/>
      <c r="D48" s="69">
        <v>9.57</v>
      </c>
      <c r="E48" s="66"/>
      <c r="F48" s="66"/>
      <c r="G48" s="66"/>
      <c r="H48" s="66"/>
      <c r="I48" s="66"/>
      <c r="J48" s="66"/>
      <c r="K48" s="66"/>
      <c r="L48" s="66"/>
      <c r="M48" s="66"/>
    </row>
    <row r="49" spans="1:13" ht="23.4" customHeight="1" x14ac:dyDescent="0.3">
      <c r="A49" s="67" t="s">
        <v>164</v>
      </c>
      <c r="B49" s="68"/>
      <c r="C49" s="68"/>
      <c r="D49" s="69">
        <v>5215.2</v>
      </c>
      <c r="E49" s="66"/>
      <c r="F49" s="66"/>
      <c r="G49" s="66"/>
      <c r="H49" s="66"/>
      <c r="I49" s="66"/>
      <c r="J49" s="66"/>
      <c r="K49" s="66"/>
      <c r="L49" s="66"/>
      <c r="M49" s="66"/>
    </row>
    <row r="50" spans="1:13" ht="23.4" customHeight="1" x14ac:dyDescent="0.3">
      <c r="A50" s="67" t="s">
        <v>165</v>
      </c>
      <c r="B50" s="68"/>
      <c r="C50" s="68"/>
      <c r="D50" s="69">
        <v>13324.1</v>
      </c>
      <c r="E50" s="66"/>
      <c r="F50" s="66"/>
      <c r="G50" s="66"/>
      <c r="H50" s="66"/>
      <c r="I50" s="66"/>
      <c r="J50" s="66"/>
      <c r="K50" s="66"/>
      <c r="L50" s="66"/>
      <c r="M50" s="66"/>
    </row>
    <row r="51" spans="1:13" ht="23.4" customHeight="1" x14ac:dyDescent="0.3">
      <c r="A51" s="67" t="s">
        <v>166</v>
      </c>
      <c r="B51" s="68"/>
      <c r="C51" s="68"/>
      <c r="D51" s="69">
        <v>83.3</v>
      </c>
      <c r="E51" s="66"/>
      <c r="F51" s="66"/>
      <c r="G51" s="66"/>
      <c r="H51" s="66"/>
      <c r="I51" s="66"/>
      <c r="J51" s="66"/>
      <c r="K51" s="66"/>
      <c r="L51" s="66"/>
      <c r="M51" s="66"/>
    </row>
    <row r="52" spans="1:13" ht="23.4" customHeight="1" x14ac:dyDescent="0.3">
      <c r="A52" s="67" t="s">
        <v>167</v>
      </c>
      <c r="B52" s="68"/>
      <c r="C52" s="68"/>
      <c r="D52" s="69">
        <v>13828.26</v>
      </c>
      <c r="E52" s="66"/>
      <c r="F52" s="66"/>
      <c r="G52" s="66"/>
      <c r="H52" s="66"/>
      <c r="I52" s="66"/>
      <c r="J52" s="66"/>
      <c r="K52" s="66"/>
      <c r="L52" s="66"/>
      <c r="M52" s="66"/>
    </row>
    <row r="53" spans="1:13" ht="40.200000000000003" customHeight="1" x14ac:dyDescent="0.3">
      <c r="A53" s="67" t="s">
        <v>168</v>
      </c>
      <c r="B53" s="68"/>
      <c r="C53" s="68"/>
      <c r="D53" s="69">
        <v>10915.57</v>
      </c>
      <c r="E53" s="66"/>
      <c r="F53" s="66"/>
      <c r="G53" s="66"/>
      <c r="H53" s="66"/>
      <c r="I53" s="66"/>
      <c r="J53" s="66"/>
      <c r="K53" s="66"/>
      <c r="L53" s="66"/>
      <c r="M53" s="66"/>
    </row>
    <row r="54" spans="1:13" ht="45" customHeight="1" x14ac:dyDescent="0.3">
      <c r="A54" s="67" t="s">
        <v>169</v>
      </c>
      <c r="B54" s="68"/>
      <c r="C54" s="68"/>
      <c r="D54" s="69">
        <v>17626.91</v>
      </c>
      <c r="E54" s="66"/>
      <c r="F54" s="66"/>
      <c r="G54" s="66"/>
      <c r="H54" s="66"/>
      <c r="I54" s="66"/>
      <c r="J54" s="66"/>
      <c r="K54" s="66"/>
      <c r="L54" s="66"/>
      <c r="M54" s="66"/>
    </row>
    <row r="55" spans="1:13" ht="23.4" customHeight="1" x14ac:dyDescent="0.3">
      <c r="A55" s="67" t="s">
        <v>170</v>
      </c>
      <c r="B55" s="68"/>
      <c r="C55" s="68"/>
      <c r="D55" s="69">
        <v>5328.46</v>
      </c>
      <c r="E55" s="66"/>
      <c r="F55" s="66"/>
      <c r="G55" s="66"/>
      <c r="H55" s="66"/>
      <c r="I55" s="66"/>
      <c r="J55" s="66"/>
      <c r="K55" s="66"/>
      <c r="L55" s="66"/>
      <c r="M55" s="66"/>
    </row>
    <row r="56" spans="1:13" ht="33" customHeight="1" x14ac:dyDescent="0.3">
      <c r="A56" s="67" t="s">
        <v>171</v>
      </c>
      <c r="B56" s="68"/>
      <c r="C56" s="68"/>
      <c r="D56" s="69">
        <v>916.72</v>
      </c>
      <c r="E56" s="66"/>
      <c r="F56" s="66"/>
      <c r="G56" s="66"/>
      <c r="H56" s="66"/>
      <c r="I56" s="66"/>
      <c r="J56" s="66"/>
      <c r="K56" s="66"/>
      <c r="L56" s="66"/>
      <c r="M56" s="66"/>
    </row>
    <row r="57" spans="1:13" ht="23.4" customHeight="1" x14ac:dyDescent="0.3">
      <c r="A57" s="67" t="s">
        <v>172</v>
      </c>
      <c r="B57" s="68"/>
      <c r="C57" s="68"/>
      <c r="D57" s="69">
        <v>545.04</v>
      </c>
      <c r="E57" s="66"/>
      <c r="F57" s="66"/>
      <c r="G57" s="66"/>
      <c r="H57" s="66"/>
      <c r="I57" s="66"/>
      <c r="J57" s="66"/>
      <c r="K57" s="66"/>
      <c r="L57" s="66"/>
      <c r="M57" s="66"/>
    </row>
    <row r="58" spans="1:13" ht="23.4" customHeight="1" x14ac:dyDescent="0.3">
      <c r="A58" s="67" t="s">
        <v>173</v>
      </c>
      <c r="B58" s="68"/>
      <c r="C58" s="68"/>
      <c r="D58" s="69">
        <v>454.36</v>
      </c>
      <c r="E58" s="66"/>
      <c r="F58" s="66"/>
      <c r="G58" s="66"/>
      <c r="H58" s="66"/>
      <c r="I58" s="66"/>
      <c r="J58" s="66"/>
      <c r="K58" s="66"/>
      <c r="L58" s="66"/>
      <c r="M58" s="66"/>
    </row>
    <row r="59" spans="1:13" ht="23.4" customHeight="1" x14ac:dyDescent="0.3">
      <c r="A59" s="67" t="s">
        <v>174</v>
      </c>
      <c r="B59" s="68"/>
      <c r="C59" s="68"/>
      <c r="D59" s="69">
        <v>10573.5</v>
      </c>
      <c r="E59" s="66"/>
      <c r="F59" s="66"/>
      <c r="G59" s="66"/>
      <c r="H59" s="66"/>
      <c r="I59" s="66"/>
      <c r="J59" s="66"/>
      <c r="K59" s="66"/>
      <c r="L59" s="66"/>
      <c r="M59" s="66"/>
    </row>
    <row r="60" spans="1:13" ht="23.4" customHeight="1" x14ac:dyDescent="0.3">
      <c r="A60" s="67" t="s">
        <v>175</v>
      </c>
      <c r="B60" s="68"/>
      <c r="C60" s="68"/>
      <c r="D60" s="69">
        <v>19753.5</v>
      </c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23.4" customHeight="1" x14ac:dyDescent="0.3">
      <c r="A61" s="67" t="s">
        <v>176</v>
      </c>
      <c r="B61" s="68"/>
      <c r="C61" s="68"/>
      <c r="D61" s="69">
        <v>303.67</v>
      </c>
      <c r="E61" s="66"/>
      <c r="F61" s="66"/>
      <c r="G61" s="66"/>
      <c r="H61" s="66"/>
      <c r="I61" s="66"/>
      <c r="J61" s="66"/>
      <c r="K61" s="66"/>
      <c r="L61" s="66"/>
      <c r="M61" s="66"/>
    </row>
    <row r="62" spans="1:13" ht="23.4" customHeight="1" x14ac:dyDescent="0.3">
      <c r="A62" s="67" t="s">
        <v>177</v>
      </c>
      <c r="B62" s="68"/>
      <c r="C62" s="68"/>
      <c r="D62" s="69">
        <v>264.91000000000003</v>
      </c>
      <c r="E62" s="66"/>
      <c r="F62" s="66"/>
      <c r="G62" s="66"/>
      <c r="H62" s="66"/>
      <c r="I62" s="66"/>
      <c r="J62" s="66"/>
      <c r="K62" s="66"/>
      <c r="L62" s="66"/>
      <c r="M62" s="66"/>
    </row>
    <row r="63" spans="1:13" ht="33.6" customHeight="1" x14ac:dyDescent="0.3">
      <c r="A63" s="67" t="s">
        <v>178</v>
      </c>
      <c r="B63" s="68"/>
      <c r="C63" s="68"/>
      <c r="D63" s="69">
        <v>884.8</v>
      </c>
      <c r="E63" s="66"/>
      <c r="F63" s="66"/>
      <c r="G63" s="66"/>
      <c r="H63" s="66"/>
      <c r="I63" s="66"/>
      <c r="J63" s="66"/>
      <c r="K63" s="66"/>
      <c r="L63" s="66"/>
      <c r="M63" s="66"/>
    </row>
    <row r="64" spans="1:13" ht="46.2" customHeight="1" x14ac:dyDescent="0.3">
      <c r="A64" s="67" t="s">
        <v>179</v>
      </c>
      <c r="B64" s="68"/>
      <c r="C64" s="68"/>
      <c r="D64" s="69">
        <v>-0.05</v>
      </c>
      <c r="E64" s="66"/>
      <c r="F64" s="66"/>
      <c r="G64" s="66"/>
      <c r="H64" s="66"/>
      <c r="I64" s="66"/>
      <c r="J64" s="66"/>
      <c r="K64" s="66"/>
      <c r="L64" s="66"/>
      <c r="M64" s="66"/>
    </row>
    <row r="65" spans="1:13" ht="41.4" customHeight="1" x14ac:dyDescent="0.3">
      <c r="A65" s="67" t="s">
        <v>180</v>
      </c>
      <c r="B65" s="68"/>
      <c r="C65" s="68"/>
      <c r="D65" s="69">
        <v>132.86000000000001</v>
      </c>
      <c r="E65" s="66"/>
      <c r="F65" s="66"/>
      <c r="G65" s="66"/>
      <c r="H65" s="66"/>
      <c r="I65" s="66"/>
      <c r="J65" s="66"/>
      <c r="K65" s="66"/>
      <c r="L65" s="66"/>
      <c r="M65" s="66"/>
    </row>
    <row r="66" spans="1:13" ht="34.799999999999997" customHeight="1" x14ac:dyDescent="0.3">
      <c r="A66" s="67" t="s">
        <v>181</v>
      </c>
      <c r="B66" s="68"/>
      <c r="C66" s="68"/>
      <c r="D66" s="69">
        <v>23548.29</v>
      </c>
      <c r="E66" s="66"/>
      <c r="F66" s="66"/>
      <c r="G66" s="66"/>
      <c r="H66" s="66"/>
      <c r="I66" s="66"/>
      <c r="J66" s="66"/>
      <c r="K66" s="66"/>
      <c r="L66" s="66"/>
      <c r="M66" s="66"/>
    </row>
    <row r="67" spans="1:13" ht="60.6" customHeight="1" x14ac:dyDescent="0.3">
      <c r="A67" s="67" t="s">
        <v>182</v>
      </c>
      <c r="B67" s="68"/>
      <c r="C67" s="68"/>
      <c r="D67" s="69">
        <v>9649.44</v>
      </c>
      <c r="E67" s="66"/>
      <c r="F67" s="66"/>
      <c r="G67" s="66"/>
      <c r="H67" s="66"/>
      <c r="I67" s="66"/>
      <c r="J67" s="66"/>
      <c r="K67" s="66"/>
      <c r="L67" s="66"/>
      <c r="M67" s="66"/>
    </row>
    <row r="68" spans="1:13" ht="23.4" customHeight="1" x14ac:dyDescent="0.3">
      <c r="A68" s="67" t="s">
        <v>183</v>
      </c>
      <c r="B68" s="68"/>
      <c r="C68" s="68"/>
      <c r="D68" s="69">
        <v>0</v>
      </c>
      <c r="E68" s="66"/>
      <c r="F68" s="66"/>
      <c r="G68" s="66"/>
      <c r="H68" s="66"/>
      <c r="I68" s="66"/>
      <c r="J68" s="66"/>
      <c r="K68" s="66"/>
      <c r="L68" s="66"/>
      <c r="M68" s="66"/>
    </row>
    <row r="69" spans="1:13" ht="37.200000000000003" customHeight="1" x14ac:dyDescent="0.3">
      <c r="A69" s="67" t="s">
        <v>184</v>
      </c>
      <c r="B69" s="68"/>
      <c r="C69" s="68"/>
      <c r="D69" s="69">
        <v>106000</v>
      </c>
      <c r="E69" s="66"/>
      <c r="F69" s="66"/>
      <c r="G69" s="66"/>
      <c r="H69" s="66"/>
      <c r="I69" s="66"/>
      <c r="J69" s="66"/>
      <c r="K69" s="66"/>
      <c r="L69" s="66"/>
      <c r="M69" s="66"/>
    </row>
    <row r="70" spans="1:13" ht="31.2" customHeight="1" x14ac:dyDescent="0.3">
      <c r="A70" s="67" t="s">
        <v>185</v>
      </c>
      <c r="B70" s="68"/>
      <c r="C70" s="68"/>
      <c r="D70" s="69">
        <v>1534.94</v>
      </c>
      <c r="E70" s="66"/>
      <c r="F70" s="66"/>
      <c r="G70" s="66"/>
      <c r="H70" s="66"/>
      <c r="I70" s="66"/>
      <c r="J70" s="66"/>
      <c r="K70" s="66"/>
      <c r="L70" s="66"/>
      <c r="M70" s="66"/>
    </row>
    <row r="71" spans="1:13" ht="23.4" customHeight="1" x14ac:dyDescent="0.3">
      <c r="A71" s="67" t="s">
        <v>186</v>
      </c>
      <c r="B71" s="68"/>
      <c r="C71" s="68"/>
      <c r="D71" s="69">
        <v>1064.7</v>
      </c>
      <c r="E71" s="66"/>
      <c r="F71" s="66"/>
      <c r="G71" s="66"/>
      <c r="H71" s="66"/>
      <c r="I71" s="66"/>
      <c r="J71" s="66"/>
      <c r="K71" s="66"/>
      <c r="L71" s="66"/>
      <c r="M71" s="66"/>
    </row>
    <row r="72" spans="1:13" ht="38.4" customHeight="1" x14ac:dyDescent="0.3">
      <c r="A72" s="67" t="s">
        <v>187</v>
      </c>
      <c r="B72" s="68"/>
      <c r="C72" s="68"/>
      <c r="D72" s="69">
        <v>61706.68</v>
      </c>
      <c r="E72" s="66"/>
      <c r="F72" s="66"/>
      <c r="G72" s="66"/>
      <c r="H72" s="66"/>
      <c r="I72" s="66"/>
      <c r="J72" s="66"/>
      <c r="K72" s="66"/>
      <c r="L72" s="66"/>
      <c r="M72" s="66"/>
    </row>
    <row r="73" spans="1:13" ht="34.799999999999997" customHeight="1" x14ac:dyDescent="0.3">
      <c r="A73" s="67" t="s">
        <v>188</v>
      </c>
      <c r="B73" s="68"/>
      <c r="C73" s="68"/>
      <c r="D73" s="69">
        <v>3170.43</v>
      </c>
      <c r="E73" s="66"/>
      <c r="F73" s="66"/>
      <c r="G73" s="66"/>
      <c r="H73" s="66"/>
      <c r="I73" s="66"/>
      <c r="J73" s="66"/>
      <c r="K73" s="66"/>
      <c r="L73" s="66"/>
      <c r="M73" s="66"/>
    </row>
    <row r="74" spans="1:13" ht="23.4" customHeight="1" x14ac:dyDescent="0.3">
      <c r="A74" s="67" t="s">
        <v>189</v>
      </c>
      <c r="B74" s="68"/>
      <c r="C74" s="68"/>
      <c r="D74" s="69">
        <v>226.6</v>
      </c>
      <c r="E74" s="66"/>
      <c r="F74" s="66"/>
      <c r="G74" s="66"/>
      <c r="H74" s="66"/>
      <c r="I74" s="66"/>
      <c r="J74" s="66"/>
      <c r="K74" s="66"/>
      <c r="L74" s="66"/>
      <c r="M74" s="66"/>
    </row>
    <row r="75" spans="1:13" ht="37.799999999999997" customHeight="1" x14ac:dyDescent="0.3">
      <c r="A75" s="67" t="s">
        <v>192</v>
      </c>
      <c r="B75" s="68"/>
      <c r="C75" s="68"/>
      <c r="D75" s="69">
        <v>43160.2</v>
      </c>
      <c r="E75" s="66"/>
      <c r="F75" s="66"/>
      <c r="G75" s="66"/>
      <c r="H75" s="66"/>
      <c r="I75" s="66"/>
      <c r="J75" s="66"/>
      <c r="K75" s="66"/>
      <c r="L75" s="66"/>
      <c r="M75" s="66"/>
    </row>
    <row r="76" spans="1:13" ht="23.4" customHeight="1" x14ac:dyDescent="0.3">
      <c r="A76" s="67" t="s">
        <v>190</v>
      </c>
      <c r="B76" s="68"/>
      <c r="C76" s="68"/>
      <c r="D76" s="69">
        <v>320</v>
      </c>
      <c r="E76" s="66"/>
      <c r="F76" s="66"/>
      <c r="G76" s="66"/>
      <c r="H76" s="66"/>
      <c r="I76" s="66"/>
      <c r="J76" s="66"/>
      <c r="K76" s="66"/>
      <c r="L76" s="66"/>
      <c r="M76" s="66"/>
    </row>
    <row r="77" spans="1:13" ht="23.4" customHeight="1" x14ac:dyDescent="0.3">
      <c r="A77" s="67" t="s">
        <v>191</v>
      </c>
      <c r="B77" s="68"/>
      <c r="C77" s="68"/>
      <c r="D77" s="69">
        <v>863853.68</v>
      </c>
      <c r="E77" s="66"/>
      <c r="F77" s="66"/>
      <c r="G77" s="66"/>
      <c r="H77" s="66"/>
      <c r="I77" s="66"/>
      <c r="J77" s="66"/>
      <c r="K77" s="66"/>
      <c r="L77" s="66"/>
      <c r="M77" s="66"/>
    </row>
    <row r="78" spans="1:13" ht="23.4" customHeight="1" x14ac:dyDescent="0.3">
      <c r="A78" s="70" t="s">
        <v>193</v>
      </c>
      <c r="B78" s="71"/>
      <c r="C78" s="72"/>
      <c r="D78" s="69">
        <v>4489.8</v>
      </c>
      <c r="E78" s="66"/>
      <c r="F78" s="66"/>
      <c r="G78" s="66"/>
      <c r="H78" s="66"/>
      <c r="I78" s="66"/>
      <c r="J78" s="66"/>
      <c r="K78" s="66"/>
      <c r="L78" s="66"/>
      <c r="M78" s="66"/>
    </row>
    <row r="79" spans="1:13" ht="23.4" customHeight="1" x14ac:dyDescent="0.3">
      <c r="A79" s="55" t="s">
        <v>194</v>
      </c>
      <c r="B79" s="54"/>
      <c r="C79" s="54"/>
      <c r="D79" s="69">
        <v>-1159.5999999999999</v>
      </c>
      <c r="E79" s="66"/>
      <c r="F79" s="66"/>
      <c r="G79" s="66"/>
      <c r="H79" s="66"/>
      <c r="I79" s="66"/>
      <c r="J79" s="66"/>
      <c r="K79" s="66"/>
      <c r="L79" s="66"/>
      <c r="M79" s="66"/>
    </row>
    <row r="80" spans="1:13" x14ac:dyDescent="0.3">
      <c r="A80" s="60" t="s">
        <v>12</v>
      </c>
      <c r="B80" s="61"/>
      <c r="C80" s="62"/>
      <c r="D80" s="77">
        <f>D82-D5+D81</f>
        <v>8316330.2285000011</v>
      </c>
      <c r="E80" s="45"/>
      <c r="F80" s="30" t="s">
        <v>35</v>
      </c>
    </row>
    <row r="81" spans="1:5" x14ac:dyDescent="0.3">
      <c r="A81" s="60" t="s">
        <v>13</v>
      </c>
      <c r="B81" s="61"/>
      <c r="C81" s="62"/>
      <c r="D81" s="77">
        <f>B127+'Муниципальные районы'!P53</f>
        <v>9298801.0285</v>
      </c>
      <c r="E81" s="45"/>
    </row>
    <row r="82" spans="1:5" x14ac:dyDescent="0.3">
      <c r="A82" s="63" t="s">
        <v>123</v>
      </c>
      <c r="B82" s="64"/>
      <c r="C82" s="65"/>
      <c r="D82" s="9">
        <f>D86-D85</f>
        <v>7984440.9000000004</v>
      </c>
      <c r="E82" s="23"/>
    </row>
    <row r="83" spans="1:5" x14ac:dyDescent="0.3">
      <c r="A83" s="57" t="s">
        <v>14</v>
      </c>
      <c r="B83" s="58"/>
      <c r="C83" s="59"/>
      <c r="D83" s="9"/>
      <c r="E83" s="23"/>
    </row>
    <row r="84" spans="1:5" x14ac:dyDescent="0.3">
      <c r="A84" s="57" t="s">
        <v>15</v>
      </c>
      <c r="B84" s="58"/>
      <c r="C84" s="59"/>
      <c r="D84" s="78">
        <v>19882.7</v>
      </c>
      <c r="E84" s="23"/>
    </row>
    <row r="85" spans="1:5" ht="85.2" customHeight="1" x14ac:dyDescent="0.3">
      <c r="A85" s="57" t="s">
        <v>195</v>
      </c>
      <c r="B85" s="58"/>
      <c r="C85" s="59"/>
      <c r="D85" s="79">
        <v>-362535.2</v>
      </c>
      <c r="E85" s="23"/>
    </row>
    <row r="86" spans="1:5" x14ac:dyDescent="0.3">
      <c r="A86" s="63" t="s">
        <v>196</v>
      </c>
      <c r="B86" s="64"/>
      <c r="C86" s="65"/>
      <c r="D86" s="75">
        <v>7621905.7000000002</v>
      </c>
      <c r="E86" s="23"/>
    </row>
    <row r="87" spans="1:5" s="74" customFormat="1" x14ac:dyDescent="0.3">
      <c r="A87" s="73"/>
      <c r="B87" s="73"/>
      <c r="C87" s="73"/>
      <c r="D87" s="76"/>
      <c r="E87" s="76"/>
    </row>
    <row r="88" spans="1:5" x14ac:dyDescent="0.3">
      <c r="A88" s="24"/>
      <c r="B88" s="25"/>
      <c r="C88" s="25"/>
      <c r="D88" s="23"/>
      <c r="E88" s="23"/>
    </row>
    <row r="89" spans="1:5" x14ac:dyDescent="0.3">
      <c r="A89" s="26" t="s">
        <v>16</v>
      </c>
      <c r="B89" s="11"/>
      <c r="C89" s="11"/>
      <c r="D89" s="12"/>
      <c r="E89" s="12"/>
    </row>
    <row r="90" spans="1:5" x14ac:dyDescent="0.3">
      <c r="A90" s="51" t="s">
        <v>17</v>
      </c>
      <c r="B90" s="53" t="s">
        <v>2</v>
      </c>
      <c r="C90" s="56" t="s">
        <v>3</v>
      </c>
      <c r="D90" s="56"/>
      <c r="E90" s="56"/>
    </row>
    <row r="91" spans="1:5" ht="90" customHeight="1" x14ac:dyDescent="0.3">
      <c r="A91" s="52"/>
      <c r="B91" s="53"/>
      <c r="C91" s="46" t="s">
        <v>4</v>
      </c>
      <c r="D91" s="46" t="s">
        <v>5</v>
      </c>
      <c r="E91" s="27" t="s">
        <v>33</v>
      </c>
    </row>
    <row r="92" spans="1:5" x14ac:dyDescent="0.3">
      <c r="A92" s="13" t="s">
        <v>86</v>
      </c>
      <c r="B92" s="38">
        <v>37730.345130000002</v>
      </c>
      <c r="C92" s="38">
        <v>26813.90019</v>
      </c>
      <c r="D92" s="38">
        <v>5294.1261400000003</v>
      </c>
      <c r="E92" s="38"/>
    </row>
    <row r="93" spans="1:5" x14ac:dyDescent="0.3">
      <c r="A93" s="13" t="s">
        <v>87</v>
      </c>
      <c r="B93" s="38">
        <v>20203.786120000001</v>
      </c>
      <c r="C93" s="38">
        <v>14134.87264</v>
      </c>
      <c r="D93" s="38">
        <v>4917.5721199999998</v>
      </c>
      <c r="E93" s="38"/>
    </row>
    <row r="94" spans="1:5" x14ac:dyDescent="0.3">
      <c r="A94" s="13" t="s">
        <v>88</v>
      </c>
      <c r="B94" s="38">
        <v>26373.38132</v>
      </c>
      <c r="C94" s="38">
        <v>19291.721529999999</v>
      </c>
      <c r="D94" s="38">
        <v>3209.4735900000001</v>
      </c>
      <c r="E94" s="38"/>
    </row>
    <row r="95" spans="1:5" x14ac:dyDescent="0.3">
      <c r="A95" s="13" t="s">
        <v>89</v>
      </c>
      <c r="B95" s="38">
        <v>144400.24757000001</v>
      </c>
      <c r="C95" s="38">
        <v>46178.66863</v>
      </c>
      <c r="D95" s="38">
        <v>9895.28773</v>
      </c>
      <c r="E95" s="38">
        <v>16.739999999999998</v>
      </c>
    </row>
    <row r="96" spans="1:5" ht="27.6" x14ac:dyDescent="0.3">
      <c r="A96" s="13" t="s">
        <v>90</v>
      </c>
      <c r="B96" s="38">
        <v>80096.740210000004</v>
      </c>
      <c r="C96" s="38">
        <v>7344.1080899999997</v>
      </c>
      <c r="D96" s="38">
        <v>1779.6237100000001</v>
      </c>
      <c r="E96" s="38">
        <v>4329.7572300000002</v>
      </c>
    </row>
    <row r="97" spans="1:5" x14ac:dyDescent="0.3">
      <c r="A97" s="13" t="s">
        <v>91</v>
      </c>
      <c r="B97" s="38">
        <v>30340.992859999998</v>
      </c>
      <c r="C97" s="38">
        <v>10822.502119999999</v>
      </c>
      <c r="D97" s="38">
        <v>2797.7421800000002</v>
      </c>
      <c r="E97" s="38"/>
    </row>
    <row r="98" spans="1:5" x14ac:dyDescent="0.3">
      <c r="A98" s="13" t="s">
        <v>92</v>
      </c>
      <c r="B98" s="38">
        <v>3676.77927</v>
      </c>
      <c r="C98" s="38">
        <v>2726.4522499999998</v>
      </c>
      <c r="D98" s="38">
        <v>707.17998999999998</v>
      </c>
      <c r="E98" s="38"/>
    </row>
    <row r="99" spans="1:5" ht="27.6" x14ac:dyDescent="0.3">
      <c r="A99" s="13" t="s">
        <v>93</v>
      </c>
      <c r="B99" s="38">
        <v>2610483.9887299999</v>
      </c>
      <c r="C99" s="38">
        <v>10338.84016</v>
      </c>
      <c r="D99" s="38">
        <v>3176.4821700000002</v>
      </c>
      <c r="E99" s="38"/>
    </row>
    <row r="100" spans="1:5" x14ac:dyDescent="0.3">
      <c r="A100" s="13" t="s">
        <v>94</v>
      </c>
      <c r="B100" s="38">
        <v>35095.56</v>
      </c>
      <c r="C100" s="38">
        <v>12942.82317</v>
      </c>
      <c r="D100" s="38">
        <v>3929.7756399999998</v>
      </c>
      <c r="E100" s="38"/>
    </row>
    <row r="101" spans="1:5" x14ac:dyDescent="0.3">
      <c r="A101" s="13" t="s">
        <v>95</v>
      </c>
      <c r="B101" s="38">
        <v>198433.57341000001</v>
      </c>
      <c r="C101" s="38">
        <v>14760.93426</v>
      </c>
      <c r="D101" s="38">
        <v>4210.37482</v>
      </c>
      <c r="E101" s="38">
        <v>40386.824999999997</v>
      </c>
    </row>
    <row r="102" spans="1:5" x14ac:dyDescent="0.3">
      <c r="A102" s="13" t="s">
        <v>96</v>
      </c>
      <c r="B102" s="38">
        <v>584411.34930999996</v>
      </c>
      <c r="C102" s="38">
        <v>8879.4612699999998</v>
      </c>
      <c r="D102" s="38">
        <v>2879.7187399999998</v>
      </c>
      <c r="E102" s="38">
        <v>223.41911999999999</v>
      </c>
    </row>
    <row r="103" spans="1:5" x14ac:dyDescent="0.3">
      <c r="A103" s="13" t="s">
        <v>97</v>
      </c>
      <c r="B103" s="38">
        <v>931571.91992999997</v>
      </c>
      <c r="C103" s="38">
        <v>38355.813699999999</v>
      </c>
      <c r="D103" s="38">
        <v>9497.2894099999994</v>
      </c>
      <c r="E103" s="38">
        <v>371870.28029999998</v>
      </c>
    </row>
    <row r="104" spans="1:5" ht="27.6" x14ac:dyDescent="0.3">
      <c r="A104" s="13" t="s">
        <v>98</v>
      </c>
      <c r="B104" s="38">
        <v>879680.79365999997</v>
      </c>
      <c r="C104" s="38">
        <v>34337.040829999998</v>
      </c>
      <c r="D104" s="38">
        <v>9502.6735499999995</v>
      </c>
      <c r="E104" s="38">
        <v>599012.88569000002</v>
      </c>
    </row>
    <row r="105" spans="1:5" x14ac:dyDescent="0.3">
      <c r="A105" s="13" t="s">
        <v>99</v>
      </c>
      <c r="B105" s="38">
        <v>122035.78946</v>
      </c>
      <c r="C105" s="38">
        <v>2478.04711</v>
      </c>
      <c r="D105" s="38">
        <v>740.09295999999995</v>
      </c>
      <c r="E105" s="38"/>
    </row>
    <row r="106" spans="1:5" x14ac:dyDescent="0.3">
      <c r="A106" s="13" t="s">
        <v>100</v>
      </c>
      <c r="B106" s="38">
        <v>147871.50004000001</v>
      </c>
      <c r="C106" s="38">
        <v>77082.29823</v>
      </c>
      <c r="D106" s="38">
        <v>21158.416389999999</v>
      </c>
      <c r="E106" s="38">
        <v>685.07629999999995</v>
      </c>
    </row>
    <row r="107" spans="1:5" x14ac:dyDescent="0.3">
      <c r="A107" s="13" t="s">
        <v>101</v>
      </c>
      <c r="B107" s="38">
        <v>63839.273520000002</v>
      </c>
      <c r="C107" s="38">
        <v>24902.217509999999</v>
      </c>
      <c r="D107" s="38">
        <v>6391.45784</v>
      </c>
      <c r="E107" s="38"/>
    </row>
    <row r="108" spans="1:5" x14ac:dyDescent="0.3">
      <c r="A108" s="13" t="s">
        <v>102</v>
      </c>
      <c r="B108" s="38">
        <v>34322.663740000004</v>
      </c>
      <c r="C108" s="38">
        <v>5530.3033500000001</v>
      </c>
      <c r="D108" s="38">
        <v>1670.15165</v>
      </c>
      <c r="E108" s="38"/>
    </row>
    <row r="109" spans="1:5" x14ac:dyDescent="0.3">
      <c r="A109" s="13" t="s">
        <v>103</v>
      </c>
      <c r="B109" s="38">
        <v>84792.269060000006</v>
      </c>
      <c r="C109" s="38">
        <v>30030.876820000001</v>
      </c>
      <c r="D109" s="38">
        <v>10733.458699999999</v>
      </c>
      <c r="E109" s="38">
        <v>12605.59123</v>
      </c>
    </row>
    <row r="110" spans="1:5" x14ac:dyDescent="0.3">
      <c r="A110" s="13" t="s">
        <v>104</v>
      </c>
      <c r="B110" s="38">
        <v>27269.843130000001</v>
      </c>
      <c r="C110" s="38">
        <v>1357.17759</v>
      </c>
      <c r="D110" s="38">
        <v>394.76765</v>
      </c>
      <c r="E110" s="38"/>
    </row>
    <row r="111" spans="1:5" x14ac:dyDescent="0.3">
      <c r="A111" s="13" t="s">
        <v>105</v>
      </c>
      <c r="B111" s="38">
        <v>668127.79238</v>
      </c>
      <c r="C111" s="38">
        <v>10339.60332</v>
      </c>
      <c r="D111" s="38">
        <v>3519.62354</v>
      </c>
      <c r="E111" s="38"/>
    </row>
    <row r="112" spans="1:5" x14ac:dyDescent="0.3">
      <c r="A112" s="13" t="s">
        <v>106</v>
      </c>
      <c r="B112" s="38">
        <v>36600.303800000002</v>
      </c>
      <c r="C112" s="38">
        <v>19602.097880000001</v>
      </c>
      <c r="D112" s="38">
        <v>6660.2861400000002</v>
      </c>
      <c r="E112" s="38"/>
    </row>
    <row r="113" spans="1:5" x14ac:dyDescent="0.3">
      <c r="A113" s="13" t="s">
        <v>107</v>
      </c>
      <c r="B113" s="38">
        <v>4597.8212800000001</v>
      </c>
      <c r="C113" s="38">
        <v>2978.51008</v>
      </c>
      <c r="D113" s="38">
        <v>1028.30656</v>
      </c>
      <c r="E113" s="38"/>
    </row>
    <row r="114" spans="1:5" x14ac:dyDescent="0.3">
      <c r="A114" s="13" t="s">
        <v>108</v>
      </c>
      <c r="B114" s="38">
        <v>3333.65533</v>
      </c>
      <c r="C114" s="38">
        <v>2386.5067600000002</v>
      </c>
      <c r="D114" s="38">
        <v>692.51427000000001</v>
      </c>
      <c r="E114" s="38"/>
    </row>
    <row r="115" spans="1:5" x14ac:dyDescent="0.3">
      <c r="A115" s="13" t="s">
        <v>109</v>
      </c>
      <c r="B115" s="38">
        <v>7442.2533999999996</v>
      </c>
      <c r="C115" s="38">
        <v>5262.9027500000002</v>
      </c>
      <c r="D115" s="38">
        <v>1835.87105</v>
      </c>
      <c r="E115" s="38"/>
    </row>
    <row r="116" spans="1:5" x14ac:dyDescent="0.3">
      <c r="A116" s="13" t="s">
        <v>110</v>
      </c>
      <c r="B116" s="38">
        <v>6549.3303999999998</v>
      </c>
      <c r="C116" s="38">
        <v>5045.3847500000002</v>
      </c>
      <c r="D116" s="38">
        <v>1325.69489</v>
      </c>
      <c r="E116" s="38"/>
    </row>
    <row r="117" spans="1:5" x14ac:dyDescent="0.3">
      <c r="A117" s="13" t="s">
        <v>111</v>
      </c>
      <c r="B117" s="38">
        <v>64604.86346</v>
      </c>
      <c r="C117" s="38">
        <v>9589.6834199999994</v>
      </c>
      <c r="D117" s="38">
        <v>2602.8933099999999</v>
      </c>
      <c r="E117" s="38"/>
    </row>
    <row r="118" spans="1:5" ht="27.6" x14ac:dyDescent="0.3">
      <c r="A118" s="13" t="s">
        <v>112</v>
      </c>
      <c r="B118" s="38">
        <v>830.65428999999995</v>
      </c>
      <c r="C118" s="38">
        <v>583.58092999999997</v>
      </c>
      <c r="D118" s="38">
        <v>233.67027999999999</v>
      </c>
      <c r="E118" s="38"/>
    </row>
    <row r="119" spans="1:5" x14ac:dyDescent="0.3">
      <c r="A119" s="13" t="s">
        <v>113</v>
      </c>
      <c r="B119" s="38">
        <v>117650.59887</v>
      </c>
      <c r="C119" s="38">
        <v>4960.8106900000002</v>
      </c>
      <c r="D119" s="38">
        <v>980.67981999999995</v>
      </c>
      <c r="E119" s="38">
        <v>988.85799999999995</v>
      </c>
    </row>
    <row r="120" spans="1:5" x14ac:dyDescent="0.3">
      <c r="A120" s="13" t="s">
        <v>114</v>
      </c>
      <c r="B120" s="38">
        <v>22391.57157</v>
      </c>
      <c r="C120" s="38">
        <v>14611.043460000001</v>
      </c>
      <c r="D120" s="38">
        <v>4867.6131699999996</v>
      </c>
      <c r="E120" s="38"/>
    </row>
    <row r="121" spans="1:5" x14ac:dyDescent="0.3">
      <c r="A121" s="13" t="s">
        <v>115</v>
      </c>
      <c r="B121" s="38">
        <v>30079.01802</v>
      </c>
      <c r="C121" s="38">
        <v>3044.4206399999998</v>
      </c>
      <c r="D121" s="38">
        <v>714.19304999999997</v>
      </c>
      <c r="E121" s="38"/>
    </row>
    <row r="122" spans="1:5" x14ac:dyDescent="0.3">
      <c r="A122" s="13" t="s">
        <v>116</v>
      </c>
      <c r="B122" s="38">
        <v>1049.0344500000001</v>
      </c>
      <c r="C122" s="38">
        <v>543.09370999999999</v>
      </c>
      <c r="D122" s="38">
        <v>162.06586999999999</v>
      </c>
      <c r="E122" s="38"/>
    </row>
    <row r="123" spans="1:5" ht="27.6" x14ac:dyDescent="0.3">
      <c r="A123" s="13" t="s">
        <v>117</v>
      </c>
      <c r="B123" s="38">
        <v>12105.01635</v>
      </c>
      <c r="C123" s="38">
        <v>8315.7692700000007</v>
      </c>
      <c r="D123" s="38">
        <v>2133.6254899999999</v>
      </c>
      <c r="E123" s="38"/>
    </row>
    <row r="124" spans="1:5" ht="27.6" x14ac:dyDescent="0.3">
      <c r="A124" s="13" t="s">
        <v>118</v>
      </c>
      <c r="B124" s="38">
        <v>20107.274119999998</v>
      </c>
      <c r="C124" s="38">
        <v>4071.9808699999999</v>
      </c>
      <c r="D124" s="38">
        <v>1039.8612900000001</v>
      </c>
      <c r="E124" s="38"/>
    </row>
    <row r="125" spans="1:5" ht="27.6" x14ac:dyDescent="0.3">
      <c r="A125" s="13" t="s">
        <v>119</v>
      </c>
      <c r="B125" s="38">
        <v>27144.886040000001</v>
      </c>
      <c r="C125" s="38">
        <v>6975.02808</v>
      </c>
      <c r="D125" s="38">
        <v>1902.71667</v>
      </c>
      <c r="E125" s="38"/>
    </row>
    <row r="126" spans="1:5" x14ac:dyDescent="0.3">
      <c r="A126" s="13" t="s">
        <v>120</v>
      </c>
      <c r="B126" s="38">
        <v>641.00111000000004</v>
      </c>
      <c r="C126" s="38">
        <v>482.48933</v>
      </c>
      <c r="D126" s="38">
        <v>145.71178</v>
      </c>
      <c r="E126" s="38"/>
    </row>
    <row r="127" spans="1:5" x14ac:dyDescent="0.3">
      <c r="A127" s="28" t="s">
        <v>2</v>
      </c>
      <c r="B127" s="39">
        <v>7085885.8713400001</v>
      </c>
      <c r="C127" s="39">
        <v>487100.96539000003</v>
      </c>
      <c r="D127" s="39">
        <v>132730.99215999999</v>
      </c>
      <c r="E127" s="39">
        <v>1030119.43287</v>
      </c>
    </row>
  </sheetData>
  <mergeCells count="87">
    <mergeCell ref="A86:C86"/>
    <mergeCell ref="A76:C76"/>
    <mergeCell ref="A77:C77"/>
    <mergeCell ref="A78:C78"/>
    <mergeCell ref="A79:C79"/>
    <mergeCell ref="A85:C85"/>
    <mergeCell ref="A71:C71"/>
    <mergeCell ref="A72:C72"/>
    <mergeCell ref="A73:C73"/>
    <mergeCell ref="A74:C74"/>
    <mergeCell ref="A75:C75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65:C65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1:D1"/>
    <mergeCell ref="A2:D2"/>
    <mergeCell ref="A5:C5"/>
    <mergeCell ref="A82:C82"/>
    <mergeCell ref="A90:A91"/>
    <mergeCell ref="B90:B91"/>
    <mergeCell ref="A6:C6"/>
    <mergeCell ref="A7:C7"/>
    <mergeCell ref="A8:C8"/>
    <mergeCell ref="A80:C80"/>
    <mergeCell ref="A81:C81"/>
    <mergeCell ref="A83:C83"/>
    <mergeCell ref="A84:C84"/>
    <mergeCell ref="C90:E90"/>
    <mergeCell ref="A9:C9"/>
    <mergeCell ref="A10:C10"/>
  </mergeCells>
  <pageMargins left="0.53" right="0.36" top="0.38" bottom="0.56999999999999995" header="0.23" footer="0.17"/>
  <pageSetup paperSize="9" scale="61" orientation="portrait" r:id="rId1"/>
  <headerFooter>
    <oddFooter>&amp;C&amp;P</oddFooter>
  </headerFooter>
  <rowBreaks count="1" manualBreakCount="1">
    <brk id="8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topLeftCell="C1" zoomScaleNormal="100" zoomScaleSheetLayoutView="100" workbookViewId="0">
      <selection activeCell="A8" sqref="A8"/>
    </sheetView>
  </sheetViews>
  <sheetFormatPr defaultRowHeight="14.4" x14ac:dyDescent="0.3"/>
  <cols>
    <col min="1" max="1" width="38.33203125" customWidth="1"/>
    <col min="2" max="2" width="13.109375" customWidth="1"/>
    <col min="3" max="5" width="13.6640625" customWidth="1"/>
    <col min="6" max="6" width="13.33203125" customWidth="1"/>
    <col min="7" max="7" width="13.88671875" customWidth="1"/>
    <col min="8" max="8" width="13.21875" customWidth="1"/>
    <col min="9" max="9" width="12.88671875" customWidth="1"/>
    <col min="10" max="10" width="12.6640625" customWidth="1"/>
    <col min="11" max="11" width="11" customWidth="1"/>
    <col min="12" max="12" width="13.5546875" customWidth="1"/>
    <col min="13" max="13" width="13" customWidth="1"/>
    <col min="14" max="14" width="13.77734375" customWidth="1"/>
    <col min="15" max="15" width="13.44140625" customWidth="1"/>
    <col min="16" max="16" width="11.3320312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18</v>
      </c>
      <c r="B3" s="36" t="s">
        <v>19</v>
      </c>
      <c r="C3" s="37" t="s">
        <v>20</v>
      </c>
      <c r="D3" s="37" t="s">
        <v>21</v>
      </c>
      <c r="E3" s="37" t="s">
        <v>22</v>
      </c>
      <c r="F3" s="37" t="s">
        <v>23</v>
      </c>
      <c r="G3" s="37" t="s">
        <v>24</v>
      </c>
      <c r="H3" s="37" t="s">
        <v>25</v>
      </c>
      <c r="I3" s="37" t="s">
        <v>26</v>
      </c>
      <c r="J3" s="37" t="s">
        <v>27</v>
      </c>
      <c r="K3" s="37" t="s">
        <v>28</v>
      </c>
      <c r="L3" s="37" t="s">
        <v>29</v>
      </c>
      <c r="M3" s="37" t="s">
        <v>30</v>
      </c>
      <c r="N3" s="37" t="s">
        <v>31</v>
      </c>
      <c r="O3" s="37" t="s">
        <v>32</v>
      </c>
      <c r="P3" s="15" t="s">
        <v>6</v>
      </c>
    </row>
    <row r="4" spans="1:20" ht="41.4" x14ac:dyDescent="0.3">
      <c r="A4" s="35" t="s">
        <v>36</v>
      </c>
      <c r="B4" s="40"/>
      <c r="C4" s="40">
        <v>16529.16</v>
      </c>
      <c r="D4" s="40">
        <v>24180</v>
      </c>
      <c r="E4" s="40"/>
      <c r="F4" s="40">
        <v>678.75</v>
      </c>
      <c r="G4" s="40">
        <v>10609.3334</v>
      </c>
      <c r="H4" s="40">
        <v>13821.54</v>
      </c>
      <c r="I4" s="40">
        <v>9000</v>
      </c>
      <c r="J4" s="40">
        <v>11998.58</v>
      </c>
      <c r="K4" s="40">
        <v>5548</v>
      </c>
      <c r="L4" s="40">
        <v>20660.832999999999</v>
      </c>
      <c r="M4" s="40">
        <v>1748.5</v>
      </c>
      <c r="N4" s="40">
        <v>11502.837</v>
      </c>
      <c r="O4" s="40">
        <v>20000</v>
      </c>
      <c r="P4" s="41">
        <v>146277.53339999999</v>
      </c>
      <c r="Q4" s="34"/>
      <c r="R4" s="34"/>
      <c r="S4" s="34"/>
      <c r="T4" s="34"/>
    </row>
    <row r="5" spans="1:20" ht="41.4" x14ac:dyDescent="0.3">
      <c r="A5" s="35" t="s">
        <v>37</v>
      </c>
      <c r="B5" s="40">
        <v>152600</v>
      </c>
      <c r="C5" s="40">
        <v>445.83</v>
      </c>
      <c r="D5" s="40">
        <v>100</v>
      </c>
      <c r="E5" s="40"/>
      <c r="F5" s="40">
        <v>8582.25</v>
      </c>
      <c r="G5" s="40">
        <v>32459.095239999999</v>
      </c>
      <c r="H5" s="40"/>
      <c r="I5" s="40">
        <v>1329</v>
      </c>
      <c r="J5" s="40">
        <v>1754</v>
      </c>
      <c r="K5" s="40">
        <v>5210</v>
      </c>
      <c r="L5" s="40">
        <v>2306.5459999999998</v>
      </c>
      <c r="M5" s="40">
        <v>150</v>
      </c>
      <c r="N5" s="40">
        <v>4900</v>
      </c>
      <c r="O5" s="40">
        <v>5229.7</v>
      </c>
      <c r="P5" s="41">
        <v>215066.42124</v>
      </c>
      <c r="Q5" s="34"/>
      <c r="R5" s="34"/>
      <c r="S5" s="34"/>
      <c r="T5" s="34"/>
    </row>
    <row r="6" spans="1:20" ht="55.2" x14ac:dyDescent="0.3">
      <c r="A6" s="35" t="s">
        <v>38</v>
      </c>
      <c r="B6" s="40">
        <v>48448.471599999997</v>
      </c>
      <c r="C6" s="40">
        <v>43369.431329999999</v>
      </c>
      <c r="D6" s="40">
        <v>27300</v>
      </c>
      <c r="E6" s="40">
        <v>33900</v>
      </c>
      <c r="F6" s="40">
        <v>15734.333000000001</v>
      </c>
      <c r="G6" s="40">
        <v>19104.666659999999</v>
      </c>
      <c r="H6" s="40">
        <v>7283.6</v>
      </c>
      <c r="I6" s="40">
        <v>4400</v>
      </c>
      <c r="J6" s="40">
        <v>21338.473000000002</v>
      </c>
      <c r="K6" s="40">
        <v>4896</v>
      </c>
      <c r="L6" s="40">
        <v>23287.75</v>
      </c>
      <c r="M6" s="40">
        <v>24870.333340000001</v>
      </c>
      <c r="N6" s="40">
        <v>6737</v>
      </c>
      <c r="O6" s="40">
        <v>22244.687000000002</v>
      </c>
      <c r="P6" s="41">
        <v>302914.74592999998</v>
      </c>
      <c r="Q6" s="34"/>
      <c r="R6" s="34"/>
      <c r="S6" s="34"/>
      <c r="T6" s="34"/>
    </row>
    <row r="7" spans="1:20" ht="124.2" x14ac:dyDescent="0.3">
      <c r="A7" s="35" t="s">
        <v>39</v>
      </c>
      <c r="B7" s="40">
        <v>23552.993480000001</v>
      </c>
      <c r="C7" s="40">
        <v>23579.011109999999</v>
      </c>
      <c r="D7" s="40">
        <v>12700</v>
      </c>
      <c r="E7" s="40">
        <v>2274.0569999999998</v>
      </c>
      <c r="F7" s="40"/>
      <c r="G7" s="40">
        <v>1625.7122400000001</v>
      </c>
      <c r="H7" s="40">
        <v>1336.838</v>
      </c>
      <c r="I7" s="40">
        <v>142.02128999999999</v>
      </c>
      <c r="J7" s="40">
        <v>3031.7129300000001</v>
      </c>
      <c r="K7" s="40">
        <v>14089.632670000001</v>
      </c>
      <c r="L7" s="40">
        <v>488.79</v>
      </c>
      <c r="M7" s="40">
        <v>80.72</v>
      </c>
      <c r="N7" s="40">
        <v>1777.0854899999999</v>
      </c>
      <c r="O7" s="40">
        <v>351.25</v>
      </c>
      <c r="P7" s="41">
        <v>85029.824210000006</v>
      </c>
      <c r="Q7" s="34"/>
      <c r="R7" s="34"/>
      <c r="S7" s="34"/>
      <c r="T7" s="34"/>
    </row>
    <row r="8" spans="1:20" ht="55.2" x14ac:dyDescent="0.3">
      <c r="A8" s="35" t="s">
        <v>40</v>
      </c>
      <c r="B8" s="40">
        <v>33334.364439999998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>
        <v>33334.364439999998</v>
      </c>
      <c r="Q8" s="34"/>
      <c r="R8" s="34"/>
      <c r="S8" s="34"/>
      <c r="T8" s="34"/>
    </row>
    <row r="9" spans="1:20" ht="96.6" x14ac:dyDescent="0.3">
      <c r="A9" s="35" t="s">
        <v>41</v>
      </c>
      <c r="B9" s="40">
        <v>182.3</v>
      </c>
      <c r="C9" s="40">
        <v>61.674999999999997</v>
      </c>
      <c r="D9" s="40">
        <v>9.3800000000000008</v>
      </c>
      <c r="E9" s="40">
        <v>138.30000000000001</v>
      </c>
      <c r="F9" s="40"/>
      <c r="G9" s="40">
        <v>35.591670000000001</v>
      </c>
      <c r="H9" s="40"/>
      <c r="I9" s="40"/>
      <c r="J9" s="40"/>
      <c r="K9" s="40">
        <v>20.242000000000001</v>
      </c>
      <c r="L9" s="40"/>
      <c r="M9" s="40">
        <v>22.3</v>
      </c>
      <c r="N9" s="40"/>
      <c r="O9" s="40"/>
      <c r="P9" s="41">
        <v>469.78867000000002</v>
      </c>
      <c r="Q9" s="34"/>
      <c r="R9" s="34"/>
      <c r="S9" s="34"/>
      <c r="T9" s="34"/>
    </row>
    <row r="10" spans="1:20" ht="82.8" x14ac:dyDescent="0.3">
      <c r="A10" s="35" t="s">
        <v>42</v>
      </c>
      <c r="B10" s="40"/>
      <c r="C10" s="40">
        <v>4505.83</v>
      </c>
      <c r="D10" s="40">
        <v>652.75</v>
      </c>
      <c r="E10" s="40">
        <v>479</v>
      </c>
      <c r="F10" s="40">
        <v>177</v>
      </c>
      <c r="G10" s="40">
        <v>655.41669999999999</v>
      </c>
      <c r="H10" s="40">
        <v>202.9</v>
      </c>
      <c r="I10" s="40"/>
      <c r="J10" s="40"/>
      <c r="K10" s="40"/>
      <c r="L10" s="40">
        <v>267.58332999999999</v>
      </c>
      <c r="M10" s="40">
        <v>254.46668</v>
      </c>
      <c r="N10" s="40">
        <v>368</v>
      </c>
      <c r="O10" s="40">
        <v>172.8</v>
      </c>
      <c r="P10" s="41">
        <v>7735.7467100000003</v>
      </c>
      <c r="Q10" s="34"/>
      <c r="R10" s="34"/>
      <c r="S10" s="34"/>
      <c r="T10" s="34"/>
    </row>
    <row r="11" spans="1:20" ht="82.8" x14ac:dyDescent="0.3">
      <c r="A11" s="35" t="s">
        <v>43</v>
      </c>
      <c r="B11" s="40">
        <v>927.4</v>
      </c>
      <c r="C11" s="40">
        <v>384.83775000000003</v>
      </c>
      <c r="D11" s="40">
        <v>177</v>
      </c>
      <c r="E11" s="40">
        <v>700</v>
      </c>
      <c r="F11" s="40"/>
      <c r="G11" s="40"/>
      <c r="H11" s="40">
        <v>65</v>
      </c>
      <c r="I11" s="40">
        <v>178</v>
      </c>
      <c r="J11" s="40">
        <v>78.75</v>
      </c>
      <c r="K11" s="40">
        <v>293</v>
      </c>
      <c r="L11" s="40">
        <v>374.46600000000001</v>
      </c>
      <c r="M11" s="40">
        <v>106.764</v>
      </c>
      <c r="N11" s="40">
        <v>92.275000000000006</v>
      </c>
      <c r="O11" s="40">
        <v>416.64</v>
      </c>
      <c r="P11" s="41">
        <v>3794.1327500000002</v>
      </c>
      <c r="Q11" s="34"/>
      <c r="R11" s="34"/>
      <c r="S11" s="34"/>
      <c r="T11" s="34"/>
    </row>
    <row r="12" spans="1:20" ht="82.8" x14ac:dyDescent="0.3">
      <c r="A12" s="35" t="s">
        <v>44</v>
      </c>
      <c r="B12" s="40">
        <v>3079.3</v>
      </c>
      <c r="C12" s="40">
        <v>263.27312999999998</v>
      </c>
      <c r="D12" s="40">
        <v>356</v>
      </c>
      <c r="E12" s="40">
        <v>115</v>
      </c>
      <c r="F12" s="40">
        <v>121</v>
      </c>
      <c r="G12" s="40">
        <v>340</v>
      </c>
      <c r="H12" s="40">
        <v>260</v>
      </c>
      <c r="I12" s="40">
        <v>20</v>
      </c>
      <c r="J12" s="40">
        <v>473.75</v>
      </c>
      <c r="K12" s="40">
        <v>70</v>
      </c>
      <c r="L12" s="40">
        <v>35</v>
      </c>
      <c r="M12" s="40">
        <v>264</v>
      </c>
      <c r="N12" s="40">
        <v>281</v>
      </c>
      <c r="O12" s="40">
        <v>267.67802</v>
      </c>
      <c r="P12" s="41">
        <v>5946.0011500000001</v>
      </c>
      <c r="Q12" s="34"/>
      <c r="R12" s="34"/>
      <c r="S12" s="34"/>
      <c r="T12" s="34"/>
    </row>
    <row r="13" spans="1:20" ht="124.2" x14ac:dyDescent="0.3">
      <c r="A13" s="35" t="s">
        <v>45</v>
      </c>
      <c r="B13" s="40">
        <v>22806.132440000001</v>
      </c>
      <c r="C13" s="40">
        <v>1433</v>
      </c>
      <c r="D13" s="40">
        <v>45</v>
      </c>
      <c r="E13" s="40"/>
      <c r="F13" s="40"/>
      <c r="G13" s="40"/>
      <c r="H13" s="40"/>
      <c r="I13" s="40"/>
      <c r="J13" s="40">
        <v>152.304</v>
      </c>
      <c r="K13" s="40"/>
      <c r="L13" s="40"/>
      <c r="M13" s="40"/>
      <c r="N13" s="40"/>
      <c r="O13" s="40"/>
      <c r="P13" s="41">
        <v>24436.436440000001</v>
      </c>
      <c r="Q13" s="34"/>
      <c r="R13" s="34"/>
      <c r="S13" s="34"/>
      <c r="T13" s="34"/>
    </row>
    <row r="14" spans="1:20" ht="110.4" x14ac:dyDescent="0.3">
      <c r="A14" s="35" t="s">
        <v>46</v>
      </c>
      <c r="B14" s="40"/>
      <c r="C14" s="40">
        <v>2500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>
        <v>2500</v>
      </c>
      <c r="Q14" s="34"/>
      <c r="R14" s="34"/>
      <c r="S14" s="34"/>
      <c r="T14" s="34"/>
    </row>
    <row r="15" spans="1:20" ht="110.4" x14ac:dyDescent="0.3">
      <c r="A15" s="35" t="s">
        <v>47</v>
      </c>
      <c r="B15" s="40">
        <v>477</v>
      </c>
      <c r="C15" s="40">
        <v>520.63570000000004</v>
      </c>
      <c r="D15" s="40"/>
      <c r="E15" s="40"/>
      <c r="F15" s="40"/>
      <c r="G15" s="40">
        <v>85</v>
      </c>
      <c r="H15" s="40"/>
      <c r="I15" s="40"/>
      <c r="J15" s="40">
        <v>50.84</v>
      </c>
      <c r="K15" s="40"/>
      <c r="L15" s="40"/>
      <c r="M15" s="40"/>
      <c r="N15" s="40"/>
      <c r="O15" s="40"/>
      <c r="P15" s="41">
        <v>1133.4757</v>
      </c>
      <c r="Q15" s="34"/>
      <c r="R15" s="34"/>
      <c r="S15" s="34"/>
      <c r="T15" s="34"/>
    </row>
    <row r="16" spans="1:20" ht="358.8" x14ac:dyDescent="0.3">
      <c r="A16" s="35" t="s">
        <v>48</v>
      </c>
      <c r="B16" s="40">
        <v>22584</v>
      </c>
      <c r="C16" s="40">
        <v>13649.251829999999</v>
      </c>
      <c r="D16" s="40">
        <v>3500</v>
      </c>
      <c r="E16" s="40">
        <v>2450</v>
      </c>
      <c r="F16" s="40"/>
      <c r="G16" s="40">
        <v>4095.25</v>
      </c>
      <c r="H16" s="40">
        <v>1470</v>
      </c>
      <c r="I16" s="40">
        <v>235</v>
      </c>
      <c r="J16" s="40">
        <v>3993</v>
      </c>
      <c r="K16" s="40"/>
      <c r="L16" s="40">
        <v>1667.0830000000001</v>
      </c>
      <c r="M16" s="40">
        <v>1500</v>
      </c>
      <c r="N16" s="40">
        <v>1981</v>
      </c>
      <c r="O16" s="40">
        <v>2000</v>
      </c>
      <c r="P16" s="41">
        <v>59124.58483</v>
      </c>
      <c r="Q16" s="34"/>
      <c r="R16" s="34"/>
      <c r="S16" s="34"/>
      <c r="T16" s="34"/>
    </row>
    <row r="17" spans="1:20" ht="179.4" x14ac:dyDescent="0.3">
      <c r="A17" s="35" t="s">
        <v>49</v>
      </c>
      <c r="B17" s="40">
        <v>263183.92486999999</v>
      </c>
      <c r="C17" s="40">
        <v>90350</v>
      </c>
      <c r="D17" s="40">
        <v>35450</v>
      </c>
      <c r="E17" s="40">
        <v>24850</v>
      </c>
      <c r="F17" s="40">
        <v>10225</v>
      </c>
      <c r="G17" s="40">
        <v>5601.8</v>
      </c>
      <c r="H17" s="40">
        <v>10000</v>
      </c>
      <c r="I17" s="40">
        <v>2700</v>
      </c>
      <c r="J17" s="40">
        <v>20893.259999999998</v>
      </c>
      <c r="K17" s="40">
        <v>12122.922</v>
      </c>
      <c r="L17" s="40">
        <v>39261.048999999999</v>
      </c>
      <c r="M17" s="40">
        <v>53.14</v>
      </c>
      <c r="N17" s="40">
        <v>23640.73329</v>
      </c>
      <c r="O17" s="40">
        <v>20199.190999999999</v>
      </c>
      <c r="P17" s="41">
        <v>558531.02015999996</v>
      </c>
      <c r="Q17" s="34"/>
      <c r="R17" s="34"/>
      <c r="S17" s="34"/>
      <c r="T17" s="34"/>
    </row>
    <row r="18" spans="1:20" ht="110.4" x14ac:dyDescent="0.3">
      <c r="A18" s="35" t="s">
        <v>50</v>
      </c>
      <c r="B18" s="40">
        <v>11261.426229999999</v>
      </c>
      <c r="C18" s="40">
        <v>2703.2</v>
      </c>
      <c r="D18" s="40">
        <v>50</v>
      </c>
      <c r="E18" s="40">
        <v>500</v>
      </c>
      <c r="F18" s="40"/>
      <c r="G18" s="40"/>
      <c r="H18" s="40">
        <v>56.5</v>
      </c>
      <c r="I18" s="40"/>
      <c r="J18" s="40">
        <v>2674.1805300000001</v>
      </c>
      <c r="K18" s="40"/>
      <c r="L18" s="40">
        <v>50</v>
      </c>
      <c r="M18" s="40">
        <v>153.11750000000001</v>
      </c>
      <c r="N18" s="40"/>
      <c r="O18" s="40"/>
      <c r="P18" s="41">
        <v>17448.42426</v>
      </c>
      <c r="Q18" s="34"/>
      <c r="R18" s="34"/>
      <c r="S18" s="34"/>
      <c r="T18" s="34"/>
    </row>
    <row r="19" spans="1:20" ht="151.80000000000001" x14ac:dyDescent="0.3">
      <c r="A19" s="35" t="s">
        <v>51</v>
      </c>
      <c r="B19" s="40"/>
      <c r="C19" s="40">
        <v>11.172879999999999</v>
      </c>
      <c r="D19" s="40"/>
      <c r="E19" s="40"/>
      <c r="F19" s="40"/>
      <c r="G19" s="40"/>
      <c r="H19" s="40"/>
      <c r="I19" s="40"/>
      <c r="J19" s="40">
        <v>3.7250000000000001</v>
      </c>
      <c r="K19" s="40"/>
      <c r="L19" s="40"/>
      <c r="M19" s="40"/>
      <c r="N19" s="40"/>
      <c r="O19" s="40"/>
      <c r="P19" s="41">
        <v>14.897880000000001</v>
      </c>
      <c r="Q19" s="34"/>
      <c r="R19" s="34"/>
      <c r="S19" s="34"/>
      <c r="T19" s="34"/>
    </row>
    <row r="20" spans="1:20" ht="138" x14ac:dyDescent="0.3">
      <c r="A20" s="35" t="s">
        <v>52</v>
      </c>
      <c r="B20" s="40">
        <v>11388.3001</v>
      </c>
      <c r="C20" s="40">
        <v>3100</v>
      </c>
      <c r="D20" s="40">
        <v>300</v>
      </c>
      <c r="E20" s="40">
        <v>316.75</v>
      </c>
      <c r="F20" s="40">
        <v>118.75</v>
      </c>
      <c r="G20" s="40">
        <v>411.46100000000001</v>
      </c>
      <c r="H20" s="40">
        <v>20.3</v>
      </c>
      <c r="I20" s="40">
        <v>20</v>
      </c>
      <c r="J20" s="40">
        <v>733</v>
      </c>
      <c r="K20" s="40">
        <v>40</v>
      </c>
      <c r="L20" s="40">
        <v>400</v>
      </c>
      <c r="M20" s="40"/>
      <c r="N20" s="40">
        <v>467.08332999999999</v>
      </c>
      <c r="O20" s="40">
        <v>332.54437000000001</v>
      </c>
      <c r="P20" s="41">
        <v>17648.1888</v>
      </c>
      <c r="Q20" s="34"/>
      <c r="R20" s="34"/>
      <c r="S20" s="34"/>
      <c r="T20" s="34"/>
    </row>
    <row r="21" spans="1:20" ht="138" x14ac:dyDescent="0.3">
      <c r="A21" s="35" t="s">
        <v>53</v>
      </c>
      <c r="B21" s="40">
        <v>221660.39141000001</v>
      </c>
      <c r="C21" s="40">
        <v>66370.785999999993</v>
      </c>
      <c r="D21" s="40">
        <v>19837.98</v>
      </c>
      <c r="E21" s="40">
        <v>14061</v>
      </c>
      <c r="F21" s="40">
        <v>1776.25</v>
      </c>
      <c r="G21" s="40">
        <v>6328.4</v>
      </c>
      <c r="H21" s="40">
        <v>4400</v>
      </c>
      <c r="I21" s="40">
        <v>2500</v>
      </c>
      <c r="J21" s="40">
        <v>32564.385999999999</v>
      </c>
      <c r="K21" s="40">
        <v>4200</v>
      </c>
      <c r="L21" s="40">
        <v>7112.0029999999997</v>
      </c>
      <c r="M21" s="40">
        <v>404</v>
      </c>
      <c r="N21" s="40">
        <v>5031.3277900000003</v>
      </c>
      <c r="O21" s="40">
        <v>5972.1639999999998</v>
      </c>
      <c r="P21" s="41">
        <v>392218.68819999998</v>
      </c>
      <c r="Q21" s="34"/>
      <c r="R21" s="34"/>
      <c r="S21" s="34"/>
      <c r="T21" s="34"/>
    </row>
    <row r="22" spans="1:20" ht="82.8" x14ac:dyDescent="0.3">
      <c r="A22" s="35" t="s">
        <v>54</v>
      </c>
      <c r="B22" s="40">
        <v>9894.9387900000002</v>
      </c>
      <c r="C22" s="40">
        <v>1959.0840000000001</v>
      </c>
      <c r="D22" s="40">
        <v>1707.0830000000001</v>
      </c>
      <c r="E22" s="40">
        <v>754</v>
      </c>
      <c r="F22" s="40">
        <v>358</v>
      </c>
      <c r="G22" s="40">
        <v>700</v>
      </c>
      <c r="H22" s="40">
        <v>31.543510000000001</v>
      </c>
      <c r="I22" s="40">
        <v>49</v>
      </c>
      <c r="J22" s="40">
        <v>1310.2460000000001</v>
      </c>
      <c r="K22" s="40">
        <v>180</v>
      </c>
      <c r="L22" s="40"/>
      <c r="M22" s="40">
        <v>200</v>
      </c>
      <c r="N22" s="40">
        <v>814.53499999999997</v>
      </c>
      <c r="O22" s="40">
        <v>2631.2243600000002</v>
      </c>
      <c r="P22" s="41">
        <v>20589.65466</v>
      </c>
      <c r="Q22" s="34"/>
      <c r="R22" s="34"/>
      <c r="S22" s="34"/>
      <c r="T22" s="34"/>
    </row>
    <row r="23" spans="1:20" ht="110.4" x14ac:dyDescent="0.3">
      <c r="A23" s="35" t="s">
        <v>55</v>
      </c>
      <c r="B23" s="40">
        <v>962.59266000000002</v>
      </c>
      <c r="C23" s="40">
        <v>240</v>
      </c>
      <c r="D23" s="40">
        <v>250</v>
      </c>
      <c r="E23" s="40">
        <v>324.3</v>
      </c>
      <c r="F23" s="40">
        <v>15</v>
      </c>
      <c r="G23" s="40">
        <v>11.673999999999999</v>
      </c>
      <c r="H23" s="40">
        <v>60</v>
      </c>
      <c r="I23" s="40">
        <v>42</v>
      </c>
      <c r="J23" s="40">
        <v>210.273</v>
      </c>
      <c r="K23" s="40"/>
      <c r="L23" s="40">
        <v>200.73</v>
      </c>
      <c r="M23" s="40">
        <v>12.6</v>
      </c>
      <c r="N23" s="40">
        <v>50</v>
      </c>
      <c r="O23" s="40"/>
      <c r="P23" s="41">
        <v>2379.16966</v>
      </c>
      <c r="Q23" s="34"/>
      <c r="R23" s="34"/>
      <c r="S23" s="34"/>
      <c r="T23" s="34"/>
    </row>
    <row r="24" spans="1:20" ht="82.8" x14ac:dyDescent="0.3">
      <c r="A24" s="35" t="s">
        <v>56</v>
      </c>
      <c r="B24" s="40">
        <v>675.39155000000005</v>
      </c>
      <c r="C24" s="40">
        <v>302.00412</v>
      </c>
      <c r="D24" s="40">
        <v>250</v>
      </c>
      <c r="E24" s="40">
        <v>450</v>
      </c>
      <c r="F24" s="40"/>
      <c r="G24" s="40">
        <v>234</v>
      </c>
      <c r="H24" s="40">
        <v>65</v>
      </c>
      <c r="I24" s="40">
        <v>132</v>
      </c>
      <c r="J24" s="40">
        <v>391.75</v>
      </c>
      <c r="K24" s="40">
        <v>40</v>
      </c>
      <c r="L24" s="40"/>
      <c r="M24" s="40">
        <v>221.23400000000001</v>
      </c>
      <c r="N24" s="40"/>
      <c r="O24" s="40">
        <v>351.3503</v>
      </c>
      <c r="P24" s="41">
        <v>3112.7299699999999</v>
      </c>
      <c r="Q24" s="34"/>
      <c r="R24" s="34"/>
      <c r="S24" s="34"/>
      <c r="T24" s="34"/>
    </row>
    <row r="25" spans="1:20" ht="55.2" x14ac:dyDescent="0.3">
      <c r="A25" s="35" t="s">
        <v>57</v>
      </c>
      <c r="B25" s="40">
        <v>915.53661999999997</v>
      </c>
      <c r="C25" s="40">
        <v>1178.8268</v>
      </c>
      <c r="D25" s="40">
        <v>176.8</v>
      </c>
      <c r="E25" s="40">
        <v>738.00616000000002</v>
      </c>
      <c r="F25" s="40"/>
      <c r="G25" s="40">
        <v>459.58332999999999</v>
      </c>
      <c r="H25" s="40">
        <v>104.30800000000001</v>
      </c>
      <c r="I25" s="40"/>
      <c r="J25" s="40">
        <v>276.44900000000001</v>
      </c>
      <c r="K25" s="40"/>
      <c r="L25" s="40">
        <v>311</v>
      </c>
      <c r="M25" s="40">
        <v>303.91723999999999</v>
      </c>
      <c r="N25" s="40">
        <v>1614.35</v>
      </c>
      <c r="O25" s="40"/>
      <c r="P25" s="41">
        <v>6078.7771499999999</v>
      </c>
      <c r="Q25" s="34"/>
      <c r="R25" s="34"/>
      <c r="S25" s="34"/>
      <c r="T25" s="34"/>
    </row>
    <row r="26" spans="1:20" ht="96.6" x14ac:dyDescent="0.3">
      <c r="A26" s="35" t="s">
        <v>58</v>
      </c>
      <c r="B26" s="40">
        <v>46812.523090000002</v>
      </c>
      <c r="C26" s="40">
        <v>26345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>
        <v>73157.523090000002</v>
      </c>
      <c r="Q26" s="34"/>
      <c r="R26" s="34"/>
      <c r="S26" s="34"/>
      <c r="T26" s="34"/>
    </row>
    <row r="27" spans="1:20" ht="138" x14ac:dyDescent="0.3">
      <c r="A27" s="35" t="s">
        <v>59</v>
      </c>
      <c r="B27" s="40">
        <v>596.23</v>
      </c>
      <c r="C27" s="40">
        <v>166.583</v>
      </c>
      <c r="D27" s="40">
        <v>81.510000000000005</v>
      </c>
      <c r="E27" s="40"/>
      <c r="F27" s="40"/>
      <c r="G27" s="40"/>
      <c r="H27" s="40"/>
      <c r="I27" s="40"/>
      <c r="J27" s="40">
        <v>58.65</v>
      </c>
      <c r="K27" s="40"/>
      <c r="L27" s="40"/>
      <c r="M27" s="40"/>
      <c r="N27" s="40"/>
      <c r="O27" s="40"/>
      <c r="P27" s="41">
        <v>902.97299999999996</v>
      </c>
      <c r="Q27" s="34"/>
      <c r="R27" s="34"/>
      <c r="S27" s="34"/>
      <c r="T27" s="34"/>
    </row>
    <row r="28" spans="1:20" ht="96.6" x14ac:dyDescent="0.3">
      <c r="A28" s="35" t="s">
        <v>60</v>
      </c>
      <c r="B28" s="40">
        <v>1698.155</v>
      </c>
      <c r="C28" s="40">
        <v>1002.45454</v>
      </c>
      <c r="D28" s="40">
        <v>300</v>
      </c>
      <c r="E28" s="40">
        <v>80</v>
      </c>
      <c r="F28" s="40"/>
      <c r="G28" s="40">
        <v>174.5</v>
      </c>
      <c r="H28" s="40">
        <v>199.45500000000001</v>
      </c>
      <c r="I28" s="40"/>
      <c r="J28" s="40">
        <v>204.3</v>
      </c>
      <c r="K28" s="40"/>
      <c r="L28" s="40"/>
      <c r="M28" s="40"/>
      <c r="N28" s="40"/>
      <c r="O28" s="40">
        <v>70</v>
      </c>
      <c r="P28" s="41">
        <v>3728.86454</v>
      </c>
      <c r="Q28" s="34"/>
      <c r="R28" s="34"/>
      <c r="S28" s="34"/>
      <c r="T28" s="34"/>
    </row>
    <row r="29" spans="1:20" ht="262.2" x14ac:dyDescent="0.3">
      <c r="A29" s="35" t="s">
        <v>61</v>
      </c>
      <c r="B29" s="40"/>
      <c r="C29" s="40">
        <v>734.30307000000005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>
        <v>734.30307000000005</v>
      </c>
      <c r="Q29" s="34"/>
      <c r="R29" s="34"/>
      <c r="S29" s="34"/>
      <c r="T29" s="34"/>
    </row>
    <row r="30" spans="1:20" ht="55.2" x14ac:dyDescent="0.3">
      <c r="A30" s="35" t="s">
        <v>62</v>
      </c>
      <c r="B30" s="40"/>
      <c r="C30" s="40"/>
      <c r="D30" s="40"/>
      <c r="E30" s="40"/>
      <c r="F30" s="40"/>
      <c r="G30" s="40"/>
      <c r="H30" s="40"/>
      <c r="I30" s="40"/>
      <c r="J30" s="40">
        <v>36810</v>
      </c>
      <c r="K30" s="40"/>
      <c r="L30" s="40"/>
      <c r="M30" s="40"/>
      <c r="N30" s="40"/>
      <c r="O30" s="40"/>
      <c r="P30" s="41">
        <v>36810</v>
      </c>
      <c r="Q30" s="34"/>
      <c r="R30" s="34"/>
      <c r="S30" s="34"/>
      <c r="T30" s="34"/>
    </row>
    <row r="31" spans="1:20" ht="41.4" x14ac:dyDescent="0.3">
      <c r="A31" s="35" t="s">
        <v>63</v>
      </c>
      <c r="B31" s="40"/>
      <c r="C31" s="40">
        <v>448.80034999999998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>
        <v>448.80034999999998</v>
      </c>
      <c r="Q31" s="34"/>
      <c r="R31" s="34"/>
      <c r="S31" s="34"/>
      <c r="T31" s="34"/>
    </row>
    <row r="32" spans="1:20" ht="55.2" x14ac:dyDescent="0.3">
      <c r="A32" s="35" t="s">
        <v>64</v>
      </c>
      <c r="B32" s="40"/>
      <c r="C32" s="40"/>
      <c r="D32" s="40"/>
      <c r="E32" s="40"/>
      <c r="F32" s="40"/>
      <c r="G32" s="40"/>
      <c r="H32" s="40"/>
      <c r="I32" s="40"/>
      <c r="J32" s="40"/>
      <c r="K32" s="40">
        <v>76.249619999999993</v>
      </c>
      <c r="L32" s="40">
        <v>22.36815</v>
      </c>
      <c r="M32" s="40"/>
      <c r="N32" s="40"/>
      <c r="O32" s="40"/>
      <c r="P32" s="41">
        <v>98.617769999999993</v>
      </c>
      <c r="Q32" s="34"/>
      <c r="R32" s="34"/>
      <c r="S32" s="34"/>
      <c r="T32" s="34"/>
    </row>
    <row r="33" spans="1:20" ht="69" x14ac:dyDescent="0.3">
      <c r="A33" s="35" t="s">
        <v>65</v>
      </c>
      <c r="B33" s="40"/>
      <c r="C33" s="40">
        <v>7.3</v>
      </c>
      <c r="D33" s="40"/>
      <c r="E33" s="40"/>
      <c r="F33" s="40"/>
      <c r="G33" s="40"/>
      <c r="H33" s="40"/>
      <c r="I33" s="40"/>
      <c r="J33" s="40">
        <v>2.2719999999999998</v>
      </c>
      <c r="K33" s="40"/>
      <c r="L33" s="40"/>
      <c r="M33" s="40"/>
      <c r="N33" s="40"/>
      <c r="O33" s="40"/>
      <c r="P33" s="41">
        <v>9.5719999999999992</v>
      </c>
      <c r="Q33" s="34"/>
      <c r="R33" s="34"/>
      <c r="S33" s="34"/>
      <c r="T33" s="34"/>
    </row>
    <row r="34" spans="1:20" ht="110.4" x14ac:dyDescent="0.3">
      <c r="A34" s="35" t="s">
        <v>66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>
        <v>33.786180000000002</v>
      </c>
      <c r="M34" s="40"/>
      <c r="N34" s="40"/>
      <c r="O34" s="40"/>
      <c r="P34" s="41">
        <v>33.786180000000002</v>
      </c>
      <c r="Q34" s="34"/>
      <c r="R34" s="34"/>
      <c r="S34" s="34"/>
      <c r="T34" s="34"/>
    </row>
    <row r="35" spans="1:20" ht="41.4" x14ac:dyDescent="0.3">
      <c r="A35" s="35" t="s">
        <v>67</v>
      </c>
      <c r="B35" s="40"/>
      <c r="C35" s="40"/>
      <c r="D35" s="40"/>
      <c r="E35" s="40"/>
      <c r="F35" s="40"/>
      <c r="G35" s="40"/>
      <c r="H35" s="40"/>
      <c r="I35" s="40">
        <v>2505.8624799999998</v>
      </c>
      <c r="J35" s="40"/>
      <c r="K35" s="40"/>
      <c r="L35" s="40"/>
      <c r="M35" s="40"/>
      <c r="N35" s="40"/>
      <c r="O35" s="40"/>
      <c r="P35" s="41">
        <v>2505.8624799999998</v>
      </c>
      <c r="Q35" s="34"/>
      <c r="R35" s="34"/>
      <c r="S35" s="34"/>
      <c r="T35" s="34"/>
    </row>
    <row r="36" spans="1:20" ht="138" x14ac:dyDescent="0.3">
      <c r="A36" s="35" t="s">
        <v>68</v>
      </c>
      <c r="B36" s="40">
        <v>7205.0216700000001</v>
      </c>
      <c r="C36" s="40">
        <v>3439.01701</v>
      </c>
      <c r="D36" s="40">
        <v>1000</v>
      </c>
      <c r="E36" s="40">
        <v>1785.5496000000001</v>
      </c>
      <c r="F36" s="40">
        <v>757.64144999999996</v>
      </c>
      <c r="G36" s="40"/>
      <c r="H36" s="40">
        <v>67.436000000000007</v>
      </c>
      <c r="I36" s="40">
        <v>370</v>
      </c>
      <c r="J36" s="40">
        <v>5877.2808500000001</v>
      </c>
      <c r="K36" s="40">
        <v>578.14031999999997</v>
      </c>
      <c r="L36" s="40">
        <v>1343.45478</v>
      </c>
      <c r="M36" s="40"/>
      <c r="N36" s="40">
        <v>584.85</v>
      </c>
      <c r="O36" s="40">
        <v>539.89855</v>
      </c>
      <c r="P36" s="41">
        <v>23548.290229999999</v>
      </c>
      <c r="Q36" s="34"/>
      <c r="R36" s="34"/>
      <c r="S36" s="34"/>
      <c r="T36" s="34"/>
    </row>
    <row r="37" spans="1:20" ht="69" x14ac:dyDescent="0.3">
      <c r="A37" s="35" t="s">
        <v>69</v>
      </c>
      <c r="B37" s="40">
        <v>106000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>
        <v>106000</v>
      </c>
      <c r="Q37" s="34"/>
      <c r="R37" s="34"/>
      <c r="S37" s="34"/>
      <c r="T37" s="34"/>
    </row>
    <row r="38" spans="1:20" ht="27.6" x14ac:dyDescent="0.3">
      <c r="A38" s="35" t="s">
        <v>70</v>
      </c>
      <c r="B38" s="40"/>
      <c r="C38" s="40"/>
      <c r="D38" s="40"/>
      <c r="E38" s="40"/>
      <c r="F38" s="40"/>
      <c r="G38" s="40"/>
      <c r="H38" s="40"/>
      <c r="I38" s="40"/>
      <c r="J38" s="40">
        <v>1064.7</v>
      </c>
      <c r="K38" s="40"/>
      <c r="L38" s="40"/>
      <c r="M38" s="40"/>
      <c r="N38" s="40"/>
      <c r="O38" s="40"/>
      <c r="P38" s="41">
        <v>1064.7</v>
      </c>
      <c r="Q38" s="34"/>
      <c r="R38" s="34"/>
      <c r="S38" s="34"/>
      <c r="T38" s="34"/>
    </row>
    <row r="39" spans="1:20" ht="124.2" x14ac:dyDescent="0.3">
      <c r="A39" s="35" t="s">
        <v>71</v>
      </c>
      <c r="B39" s="40"/>
      <c r="C39" s="40"/>
      <c r="D39" s="40"/>
      <c r="E39" s="40"/>
      <c r="F39" s="40">
        <v>5070.24928</v>
      </c>
      <c r="G39" s="40"/>
      <c r="H39" s="40"/>
      <c r="I39" s="40"/>
      <c r="J39" s="40"/>
      <c r="K39" s="40"/>
      <c r="L39" s="40"/>
      <c r="M39" s="40"/>
      <c r="N39" s="40"/>
      <c r="O39" s="40"/>
      <c r="P39" s="41">
        <v>5070.24928</v>
      </c>
      <c r="Q39" s="34"/>
      <c r="R39" s="34"/>
      <c r="S39" s="34"/>
      <c r="T39" s="34"/>
    </row>
    <row r="40" spans="1:20" ht="27.6" x14ac:dyDescent="0.3">
      <c r="A40" s="35" t="s">
        <v>72</v>
      </c>
      <c r="B40" s="40">
        <v>1043.8064999999999</v>
      </c>
      <c r="C40" s="40"/>
      <c r="D40" s="40"/>
      <c r="E40" s="40">
        <v>263.82807000000003</v>
      </c>
      <c r="F40" s="40"/>
      <c r="G40" s="40"/>
      <c r="H40" s="40"/>
      <c r="I40" s="40"/>
      <c r="J40" s="40"/>
      <c r="K40" s="40"/>
      <c r="L40" s="40"/>
      <c r="M40" s="40"/>
      <c r="N40" s="40">
        <v>125</v>
      </c>
      <c r="O40" s="40"/>
      <c r="P40" s="41">
        <v>1432.6345699999999</v>
      </c>
      <c r="Q40" s="34"/>
      <c r="R40" s="34"/>
      <c r="S40" s="34"/>
      <c r="T40" s="34"/>
    </row>
    <row r="41" spans="1:20" ht="82.8" x14ac:dyDescent="0.3">
      <c r="A41" s="35" t="s">
        <v>73</v>
      </c>
      <c r="B41" s="40"/>
      <c r="C41" s="40">
        <v>14832.44673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>
        <v>14832.44673</v>
      </c>
      <c r="Q41" s="34"/>
      <c r="R41" s="34"/>
      <c r="S41" s="34"/>
      <c r="T41" s="34"/>
    </row>
    <row r="42" spans="1:20" ht="55.2" x14ac:dyDescent="0.3">
      <c r="A42" s="35" t="s">
        <v>74</v>
      </c>
      <c r="B42" s="40"/>
      <c r="C42" s="40"/>
      <c r="D42" s="40"/>
      <c r="E42" s="40"/>
      <c r="F42" s="40"/>
      <c r="G42" s="40"/>
      <c r="H42" s="40">
        <v>28</v>
      </c>
      <c r="I42" s="40"/>
      <c r="J42" s="40"/>
      <c r="K42" s="40"/>
      <c r="L42" s="40"/>
      <c r="M42" s="40"/>
      <c r="N42" s="40"/>
      <c r="O42" s="40"/>
      <c r="P42" s="41">
        <v>28</v>
      </c>
      <c r="Q42" s="34"/>
      <c r="R42" s="34"/>
      <c r="S42" s="34"/>
      <c r="T42" s="34"/>
    </row>
    <row r="43" spans="1:20" ht="27.6" x14ac:dyDescent="0.3">
      <c r="A43" s="35" t="s">
        <v>75</v>
      </c>
      <c r="B43" s="40">
        <v>1405.01783</v>
      </c>
      <c r="C43" s="40"/>
      <c r="D43" s="40"/>
      <c r="E43" s="40"/>
      <c r="F43" s="40"/>
      <c r="G43" s="40"/>
      <c r="H43" s="40"/>
      <c r="I43" s="40"/>
      <c r="J43" s="40">
        <v>333.67502999999999</v>
      </c>
      <c r="K43" s="40"/>
      <c r="L43" s="40"/>
      <c r="M43" s="40"/>
      <c r="N43" s="40"/>
      <c r="O43" s="40"/>
      <c r="P43" s="41">
        <v>1738.6928600000001</v>
      </c>
      <c r="Q43" s="34"/>
      <c r="R43" s="34"/>
      <c r="S43" s="34"/>
      <c r="T43" s="34"/>
    </row>
    <row r="44" spans="1:20" ht="27.6" x14ac:dyDescent="0.3">
      <c r="A44" s="35" t="s">
        <v>76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>
        <v>148.499</v>
      </c>
      <c r="O44" s="40"/>
      <c r="P44" s="41">
        <v>148.499</v>
      </c>
      <c r="Q44" s="34"/>
      <c r="R44" s="34"/>
      <c r="S44" s="34"/>
      <c r="T44" s="34"/>
    </row>
    <row r="45" spans="1:20" ht="234.6" x14ac:dyDescent="0.3">
      <c r="A45" s="35" t="s">
        <v>77</v>
      </c>
      <c r="B45" s="40"/>
      <c r="C45" s="40">
        <v>652.4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>
        <v>652.4</v>
      </c>
      <c r="Q45" s="34"/>
      <c r="R45" s="34"/>
      <c r="S45" s="34"/>
      <c r="T45" s="34"/>
    </row>
    <row r="46" spans="1:20" ht="55.2" x14ac:dyDescent="0.3">
      <c r="A46" s="35" t="s">
        <v>78</v>
      </c>
      <c r="B46" s="40"/>
      <c r="C46" s="40"/>
      <c r="D46" s="40">
        <v>119.21357999999999</v>
      </c>
      <c r="E46" s="40">
        <v>68.164990000000003</v>
      </c>
      <c r="F46" s="40"/>
      <c r="G46" s="40">
        <v>34.605029999999999</v>
      </c>
      <c r="H46" s="40">
        <v>11.39856</v>
      </c>
      <c r="I46" s="40"/>
      <c r="J46" s="40">
        <v>124.29555999999999</v>
      </c>
      <c r="K46" s="40">
        <v>51.553179999999998</v>
      </c>
      <c r="L46" s="40">
        <v>78.998639999999995</v>
      </c>
      <c r="M46" s="40">
        <v>164.63764</v>
      </c>
      <c r="N46" s="40">
        <v>51.008629999999997</v>
      </c>
      <c r="O46" s="40">
        <v>11.4521</v>
      </c>
      <c r="P46" s="41">
        <v>715.32790999999997</v>
      </c>
      <c r="Q46" s="34"/>
      <c r="R46" s="34"/>
      <c r="S46" s="34"/>
      <c r="T46" s="34"/>
    </row>
    <row r="47" spans="1:20" ht="138" x14ac:dyDescent="0.3">
      <c r="A47" s="35" t="s">
        <v>79</v>
      </c>
      <c r="B47" s="40">
        <v>1836.6614999999999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>
        <v>1836.6614999999999</v>
      </c>
      <c r="Q47" s="34"/>
      <c r="R47" s="34"/>
      <c r="S47" s="34"/>
      <c r="T47" s="34"/>
    </row>
    <row r="48" spans="1:20" ht="110.4" x14ac:dyDescent="0.3">
      <c r="A48" s="35" t="s">
        <v>80</v>
      </c>
      <c r="B48" s="40">
        <v>1584.9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>
        <v>1584.9</v>
      </c>
      <c r="Q48" s="34"/>
      <c r="R48" s="34"/>
      <c r="S48" s="34"/>
      <c r="T48" s="34"/>
    </row>
    <row r="49" spans="1:20" ht="55.2" x14ac:dyDescent="0.3">
      <c r="A49" s="35" t="s">
        <v>81</v>
      </c>
      <c r="B49" s="40"/>
      <c r="C49" s="40">
        <v>7.2270000000000003</v>
      </c>
      <c r="D49" s="40">
        <v>247.5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>
        <v>254.727</v>
      </c>
      <c r="Q49" s="34"/>
      <c r="R49" s="34"/>
      <c r="S49" s="34"/>
      <c r="T49" s="34"/>
    </row>
    <row r="50" spans="1:20" ht="69" x14ac:dyDescent="0.3">
      <c r="A50" s="35" t="s">
        <v>82</v>
      </c>
      <c r="B50" s="40">
        <v>16747.44889</v>
      </c>
      <c r="C50" s="40">
        <v>926.96050000000002</v>
      </c>
      <c r="D50" s="40">
        <v>57.506399999999999</v>
      </c>
      <c r="E50" s="40">
        <v>515.02940999999998</v>
      </c>
      <c r="F50" s="40">
        <v>37.106499999999997</v>
      </c>
      <c r="G50" s="40">
        <v>18</v>
      </c>
      <c r="H50" s="40"/>
      <c r="I50" s="40">
        <v>15.898999999999999</v>
      </c>
      <c r="J50" s="40">
        <v>2290.80339</v>
      </c>
      <c r="K50" s="40">
        <v>120.07205999999999</v>
      </c>
      <c r="L50" s="40">
        <v>17.397500000000001</v>
      </c>
      <c r="M50" s="40"/>
      <c r="N50" s="40">
        <v>651.52099999999996</v>
      </c>
      <c r="O50" s="40">
        <v>100.21572</v>
      </c>
      <c r="P50" s="41">
        <v>21497.960370000001</v>
      </c>
      <c r="Q50" s="34"/>
      <c r="R50" s="34"/>
      <c r="S50" s="34"/>
      <c r="T50" s="34"/>
    </row>
    <row r="51" spans="1:20" ht="41.4" x14ac:dyDescent="0.3">
      <c r="A51" s="35" t="s">
        <v>83</v>
      </c>
      <c r="B51" s="40">
        <v>3731.2945100000002</v>
      </c>
      <c r="C51" s="40">
        <v>2242.9299999999998</v>
      </c>
      <c r="D51" s="40">
        <v>287.63</v>
      </c>
      <c r="E51" s="40">
        <v>86.289000000000001</v>
      </c>
      <c r="F51" s="40">
        <v>28.763000000000002</v>
      </c>
      <c r="G51" s="40">
        <v>580.10398999999995</v>
      </c>
      <c r="H51" s="40"/>
      <c r="I51" s="40">
        <v>28.763000000000002</v>
      </c>
      <c r="J51" s="40"/>
      <c r="K51" s="40">
        <v>172.578</v>
      </c>
      <c r="L51" s="40">
        <v>465.05</v>
      </c>
      <c r="M51" s="40">
        <v>57.526000000000003</v>
      </c>
      <c r="N51" s="40">
        <v>28.763000000000002</v>
      </c>
      <c r="O51" s="40">
        <v>57.526000000000003</v>
      </c>
      <c r="P51" s="41">
        <v>7767.2165000000005</v>
      </c>
      <c r="Q51" s="34"/>
      <c r="R51" s="34"/>
      <c r="S51" s="34"/>
      <c r="T51" s="34"/>
    </row>
    <row r="52" spans="1:20" ht="69" x14ac:dyDescent="0.3">
      <c r="A52" s="35" t="s">
        <v>84</v>
      </c>
      <c r="B52" s="40">
        <v>200</v>
      </c>
      <c r="C52" s="40">
        <v>60.980449999999998</v>
      </c>
      <c r="D52" s="40"/>
      <c r="E52" s="40"/>
      <c r="F52" s="40"/>
      <c r="G52" s="40"/>
      <c r="H52" s="40"/>
      <c r="I52" s="40"/>
      <c r="J52" s="40">
        <v>36</v>
      </c>
      <c r="K52" s="40">
        <v>45</v>
      </c>
      <c r="L52" s="40"/>
      <c r="M52" s="40">
        <v>35.862070000000003</v>
      </c>
      <c r="N52" s="40">
        <v>149.69999999999999</v>
      </c>
      <c r="O52" s="40"/>
      <c r="P52" s="41">
        <v>527.54251999999997</v>
      </c>
      <c r="Q52" s="34"/>
      <c r="R52" s="34"/>
      <c r="S52" s="34"/>
      <c r="T52" s="34"/>
    </row>
    <row r="53" spans="1:20" x14ac:dyDescent="0.3">
      <c r="A53" s="32" t="s">
        <v>85</v>
      </c>
      <c r="B53" s="41">
        <v>1016795.52318</v>
      </c>
      <c r="C53" s="41">
        <v>324323.41230000003</v>
      </c>
      <c r="D53" s="41">
        <v>129135.35298</v>
      </c>
      <c r="E53" s="41">
        <v>84849.274229999995</v>
      </c>
      <c r="F53" s="41">
        <v>43680.093229999999</v>
      </c>
      <c r="G53" s="41">
        <v>83564.19326</v>
      </c>
      <c r="H53" s="41">
        <v>39483.819069999998</v>
      </c>
      <c r="I53" s="41">
        <v>23667.545770000001</v>
      </c>
      <c r="J53" s="41">
        <v>148730.65629000001</v>
      </c>
      <c r="K53" s="41">
        <v>47753.38985</v>
      </c>
      <c r="L53" s="41">
        <v>98383.888579999999</v>
      </c>
      <c r="M53" s="41">
        <v>30603.118470000001</v>
      </c>
      <c r="N53" s="41">
        <v>60996.568529999997</v>
      </c>
      <c r="O53" s="41">
        <v>80948.321419999993</v>
      </c>
      <c r="P53" s="41">
        <v>2212915.1571599999</v>
      </c>
      <c r="Q53" s="33"/>
      <c r="R53" s="33"/>
      <c r="S53" s="33"/>
      <c r="T53" s="33"/>
    </row>
  </sheetData>
  <pageMargins left="0.34" right="0.23622047244094491" top="0.36" bottom="0.37" header="0.13" footer="0.16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2023-07-15T12:23:40Z</dcterms:modified>
</cp:coreProperties>
</file>