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Учреждения!$49:$50</definedName>
    <definedName name="_xlnm.Print_Area" localSheetId="1">'Муниципальные районы'!$A$1:$P$34</definedName>
    <definedName name="_xlnm.Print_Area" localSheetId="0">Учреждения!$A$1:$E$85</definedName>
  </definedNames>
  <calcPr calcId="152511"/>
</workbook>
</file>

<file path=xl/calcChain.xml><?xml version="1.0" encoding="utf-8"?>
<calcChain xmlns="http://schemas.openxmlformats.org/spreadsheetml/2006/main">
  <c r="E45" i="1" l="1"/>
  <c r="B33" i="2" l="1"/>
  <c r="E9" i="1"/>
  <c r="A2" i="2" l="1"/>
  <c r="B2" i="2" s="1"/>
  <c r="C2" i="2" s="1"/>
  <c r="A3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<sst xmlns="http://schemas.openxmlformats.org/spreadsheetml/2006/main" count="134" uniqueCount="133">
  <si>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</si>
  <si>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</si>
  <si>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</si>
  <si>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</si>
  <si>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</si>
  <si>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</si>
  <si>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</si>
  <si>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</si>
  <si>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</si>
  <si>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</si>
  <si>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</si>
  <si>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</si>
  <si>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</si>
  <si>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</si>
  <si>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</si>
  <si>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</si>
  <si>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</si>
  <si>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</si>
  <si>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</si>
  <si>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</si>
  <si>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</si>
  <si>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</si>
  <si>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</si>
  <si>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</si>
  <si>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</si>
  <si>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</si>
  <si>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</si>
  <si>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</si>
  <si>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</si>
  <si>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</si>
  <si>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</si>
  <si>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</si>
  <si>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</si>
  <si>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</si>
  <si>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</si>
  <si>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</si>
  <si>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</si>
  <si>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</si>
  <si>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</si>
  <si>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</si>
  <si>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</si>
  <si>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</si>
  <si>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</si>
  <si>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</si>
  <si>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</si>
  <si>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в целях восстановления социально значимых объектов Камчатского края, пострадавших в результате землетрясения в апреле 2023 г.</t>
  </si>
  <si>
    <t>Расходы, связанные с особым режимом безопасного функционирования закрытых административно-территориальных образований</t>
  </si>
  <si>
    <t>Реализация программы комплексного развития молодежной политики в регионах Российской Федерации "Регион для молодых"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</si>
  <si>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</si>
  <si>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Государственная поддержка отрасли культуры</t>
  </si>
  <si>
    <t>Техническое оснащение региональных и муниципальных музеев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</si>
  <si>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</si>
  <si>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</si>
  <si>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</si>
  <si>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</si>
  <si>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</si>
  <si>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</si>
  <si>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06.08.2023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</si>
  <si>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</si>
  <si>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</si>
  <si>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</si>
  <si>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</si>
  <si>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</si>
  <si>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</si>
  <si>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</si>
  <si>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</si>
  <si>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</si>
  <si>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</si>
  <si>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</si>
  <si>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</si>
  <si>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</si>
  <si>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</si>
  <si>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</si>
  <si>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</si>
  <si>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</si>
  <si>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</si>
  <si>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</si>
  <si>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</si>
  <si>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</si>
  <si>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</si>
  <si>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</si>
  <si>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</si>
  <si>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</si>
  <si>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</si>
  <si>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</si>
  <si>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</si>
  <si>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</si>
  <si>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</si>
  <si>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</si>
  <si>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</si>
  <si>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</si>
  <si>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</si>
  <si>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</si>
  <si>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31.07.2023</t>
  </si>
  <si>
    <t>Дотации на выравнивание бюджетной обеспеченности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</si>
  <si>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</si>
  <si>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</si>
  <si>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</si>
  <si>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</si>
  <si>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</si>
  <si>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</si>
  <si>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</si>
  <si>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</si>
  <si>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</si>
  <si>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</si>
  <si>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</si>
  <si>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</si>
  <si>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</si>
  <si>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</si>
  <si>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</si>
  <si>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</si>
  <si>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</si>
  <si>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</si>
  <si>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</si>
  <si>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программ формирования современной городской среды</t>
  </si>
  <si>
    <t>Субсидии бюджетам на техническое оснащение муниципальных музеев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</si>
  <si>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</si>
  <si>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</si>
  <si>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</si>
  <si>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</si>
  <si>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</si>
  <si>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</si>
  <si>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</si>
  <si>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</si>
  <si>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</si>
  <si>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</si>
  <si>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</si>
  <si>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 xml:space="preserve">Безвозмездные поступления в бюджеты субъектов Российской Федерации от публично-правовой компании "Фонд развития территорий"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</si>
  <si>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</si>
  <si>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</si>
  <si>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</si>
  <si>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</si>
  <si>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06.08.2023)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</si>
</sst>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164" fontId="16" fillId="0" borderId="4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Normal="100" zoomScaleSheetLayoutView="100" workbookViewId="0">
      <selection activeCell="E45" sqref="E45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6.1406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93</v>
      </c>
      <c r="G1" s="38" t="str">
        <f>TEXT(F1,"[$-FC19]ДД ММММ")</f>
        <v>31 июля</v>
      </c>
      <c r="H1" s="38" t="str">
        <f>TEXT(F1,"[$-FC19]ДД.ММ.ГГГ \г")</f>
        <v>31.07.2023 г</v>
      </c>
    </row>
    <row r="2" spans="1:9" ht="15.75" x14ac:dyDescent="0.25">
      <c r="A2" s="46" t="str">
        <f>CONCATENATE("с ",G1," по ",G2,"ода")</f>
        <v>с 31 июля по 06 августа 2023 года</v>
      </c>
      <c r="B2" s="46"/>
      <c r="C2" s="46"/>
      <c r="D2" s="46"/>
      <c r="E2" s="46"/>
      <c r="F2" s="37" t="s">
        <v>57</v>
      </c>
      <c r="G2" s="38" t="str">
        <f>TEXT(F2,"[$-FC19]ДД ММММ ГГГ \г")</f>
        <v>06 августа 2023 г</v>
      </c>
      <c r="H2" s="38" t="str">
        <f>TEXT(F2,"[$-FC19]ДД.ММ.ГГГ \г")</f>
        <v>06.08.2023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31.07.2023 г.</v>
      </c>
      <c r="B5" s="48"/>
      <c r="C5" s="48"/>
      <c r="D5" s="49"/>
      <c r="E5" s="8">
        <v>8212002.7999999998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9" t="s">
        <v>129</v>
      </c>
      <c r="B8" s="60"/>
      <c r="C8" s="60"/>
      <c r="D8" s="61"/>
      <c r="E8" s="9">
        <v>12365.4</v>
      </c>
    </row>
    <row r="9" spans="1:9" x14ac:dyDescent="0.25">
      <c r="A9" s="58" t="s">
        <v>3</v>
      </c>
      <c r="B9" s="57"/>
      <c r="C9" s="57"/>
      <c r="D9" s="57"/>
      <c r="E9" s="14">
        <f>SUM(E10:E44)</f>
        <v>3758260.3826900008</v>
      </c>
    </row>
    <row r="10" spans="1:9" ht="17.25" customHeight="1" x14ac:dyDescent="0.25">
      <c r="A10" s="64" t="s">
        <v>94</v>
      </c>
      <c r="B10" s="64"/>
      <c r="C10" s="64"/>
      <c r="D10" s="64"/>
      <c r="E10" s="65">
        <v>3346829.2</v>
      </c>
    </row>
    <row r="11" spans="1:9" ht="30" customHeight="1" x14ac:dyDescent="0.25">
      <c r="A11" s="64" t="s">
        <v>95</v>
      </c>
      <c r="B11" s="64"/>
      <c r="C11" s="64"/>
      <c r="D11" s="64"/>
      <c r="E11" s="65">
        <v>36810</v>
      </c>
    </row>
    <row r="12" spans="1:9" ht="16.5" customHeight="1" x14ac:dyDescent="0.25">
      <c r="A12" s="64" t="s">
        <v>96</v>
      </c>
      <c r="B12" s="64"/>
      <c r="C12" s="64"/>
      <c r="D12" s="64"/>
      <c r="E12" s="65">
        <v>29695.283810000001</v>
      </c>
    </row>
    <row r="13" spans="1:9" ht="15" customHeight="1" x14ac:dyDescent="0.25">
      <c r="A13" s="64" t="s">
        <v>97</v>
      </c>
      <c r="B13" s="64"/>
      <c r="C13" s="64"/>
      <c r="D13" s="64"/>
      <c r="E13" s="65">
        <v>1803.5094099999999</v>
      </c>
    </row>
    <row r="14" spans="1:9" ht="42.75" customHeight="1" x14ac:dyDescent="0.25">
      <c r="A14" s="64" t="s">
        <v>98</v>
      </c>
      <c r="B14" s="64"/>
      <c r="C14" s="64"/>
      <c r="D14" s="64"/>
      <c r="E14" s="65">
        <v>890.36629000000005</v>
      </c>
    </row>
    <row r="15" spans="1:9" ht="30" customHeight="1" x14ac:dyDescent="0.25">
      <c r="A15" s="64" t="s">
        <v>99</v>
      </c>
      <c r="B15" s="64"/>
      <c r="C15" s="64"/>
      <c r="D15" s="64"/>
      <c r="E15" s="65">
        <v>26.699750000000002</v>
      </c>
    </row>
    <row r="16" spans="1:9" ht="18.75" customHeight="1" x14ac:dyDescent="0.25">
      <c r="A16" s="64" t="s">
        <v>100</v>
      </c>
      <c r="B16" s="64"/>
      <c r="C16" s="64"/>
      <c r="D16" s="64"/>
      <c r="E16" s="65">
        <v>3388.9427999999998</v>
      </c>
    </row>
    <row r="17" spans="1:5" ht="39.75" customHeight="1" x14ac:dyDescent="0.25">
      <c r="A17" s="64" t="s">
        <v>101</v>
      </c>
      <c r="B17" s="64"/>
      <c r="C17" s="64"/>
      <c r="D17" s="64"/>
      <c r="E17" s="65">
        <v>3538.55321</v>
      </c>
    </row>
    <row r="18" spans="1:5" ht="15" customHeight="1" x14ac:dyDescent="0.25">
      <c r="A18" s="64" t="s">
        <v>102</v>
      </c>
      <c r="B18" s="64"/>
      <c r="C18" s="64"/>
      <c r="D18" s="64"/>
      <c r="E18" s="65">
        <v>1106.9584299999999</v>
      </c>
    </row>
    <row r="19" spans="1:5" ht="15.75" customHeight="1" x14ac:dyDescent="0.25">
      <c r="A19" s="64" t="s">
        <v>103</v>
      </c>
      <c r="B19" s="64"/>
      <c r="C19" s="64"/>
      <c r="D19" s="64"/>
      <c r="E19" s="65">
        <v>465</v>
      </c>
    </row>
    <row r="20" spans="1:5" ht="30" customHeight="1" x14ac:dyDescent="0.25">
      <c r="A20" s="64" t="s">
        <v>104</v>
      </c>
      <c r="B20" s="64"/>
      <c r="C20" s="64"/>
      <c r="D20" s="64"/>
      <c r="E20" s="65">
        <v>39981.323629999999</v>
      </c>
    </row>
    <row r="21" spans="1:5" ht="15.75" customHeight="1" x14ac:dyDescent="0.25">
      <c r="A21" s="64" t="s">
        <v>105</v>
      </c>
      <c r="B21" s="64"/>
      <c r="C21" s="64"/>
      <c r="D21" s="64"/>
      <c r="E21" s="65">
        <v>4880.8665799999999</v>
      </c>
    </row>
    <row r="22" spans="1:5" ht="27" customHeight="1" x14ac:dyDescent="0.25">
      <c r="A22" s="64" t="s">
        <v>106</v>
      </c>
      <c r="B22" s="64"/>
      <c r="C22" s="64"/>
      <c r="D22" s="64"/>
      <c r="E22" s="65">
        <v>38.327060000000003</v>
      </c>
    </row>
    <row r="23" spans="1:5" ht="18" customHeight="1" x14ac:dyDescent="0.25">
      <c r="A23" s="64" t="s">
        <v>107</v>
      </c>
      <c r="B23" s="64"/>
      <c r="C23" s="64"/>
      <c r="D23" s="64"/>
      <c r="E23" s="65">
        <v>6258.8077599999997</v>
      </c>
    </row>
    <row r="24" spans="1:5" ht="30" customHeight="1" x14ac:dyDescent="0.25">
      <c r="A24" s="64" t="s">
        <v>108</v>
      </c>
      <c r="B24" s="64"/>
      <c r="C24" s="64"/>
      <c r="D24" s="64"/>
      <c r="E24" s="65">
        <v>4703.2970599999999</v>
      </c>
    </row>
    <row r="25" spans="1:5" ht="39" customHeight="1" x14ac:dyDescent="0.25">
      <c r="A25" s="64" t="s">
        <v>109</v>
      </c>
      <c r="B25" s="64"/>
      <c r="C25" s="64"/>
      <c r="D25" s="64"/>
      <c r="E25" s="65">
        <v>241.90413000000001</v>
      </c>
    </row>
    <row r="26" spans="1:5" ht="30" customHeight="1" x14ac:dyDescent="0.25">
      <c r="A26" s="64" t="s">
        <v>110</v>
      </c>
      <c r="B26" s="64"/>
      <c r="C26" s="64"/>
      <c r="D26" s="64"/>
      <c r="E26" s="65">
        <v>109.29940000000001</v>
      </c>
    </row>
    <row r="27" spans="1:5" ht="30" customHeight="1" x14ac:dyDescent="0.25">
      <c r="A27" s="64" t="s">
        <v>111</v>
      </c>
      <c r="B27" s="64"/>
      <c r="C27" s="64"/>
      <c r="D27" s="64"/>
      <c r="E27" s="65">
        <v>10925</v>
      </c>
    </row>
    <row r="28" spans="1:5" ht="17.25" customHeight="1" x14ac:dyDescent="0.25">
      <c r="A28" s="64" t="s">
        <v>112</v>
      </c>
      <c r="B28" s="64"/>
      <c r="C28" s="64"/>
      <c r="D28" s="64"/>
      <c r="E28" s="65">
        <v>2850</v>
      </c>
    </row>
    <row r="29" spans="1:5" ht="30" customHeight="1" x14ac:dyDescent="0.25">
      <c r="A29" s="64" t="s">
        <v>113</v>
      </c>
      <c r="B29" s="64"/>
      <c r="C29" s="64"/>
      <c r="D29" s="64"/>
      <c r="E29" s="65">
        <v>242.70599999999999</v>
      </c>
    </row>
    <row r="30" spans="1:5" ht="18.75" customHeight="1" x14ac:dyDescent="0.25">
      <c r="A30" s="64" t="s">
        <v>114</v>
      </c>
      <c r="B30" s="64"/>
      <c r="C30" s="64"/>
      <c r="D30" s="64"/>
      <c r="E30" s="65">
        <v>2175.7658000000001</v>
      </c>
    </row>
    <row r="31" spans="1:5" ht="19.5" customHeight="1" x14ac:dyDescent="0.25">
      <c r="A31" s="64" t="s">
        <v>115</v>
      </c>
      <c r="B31" s="64"/>
      <c r="C31" s="64"/>
      <c r="D31" s="64"/>
      <c r="E31" s="65">
        <v>234.46637999999999</v>
      </c>
    </row>
    <row r="32" spans="1:5" ht="30" customHeight="1" x14ac:dyDescent="0.25">
      <c r="A32" s="64" t="s">
        <v>116</v>
      </c>
      <c r="B32" s="64"/>
      <c r="C32" s="64"/>
      <c r="D32" s="64"/>
      <c r="E32" s="65">
        <v>8.9968199999999996</v>
      </c>
    </row>
    <row r="33" spans="1:5" ht="15.75" customHeight="1" x14ac:dyDescent="0.25">
      <c r="A33" s="64" t="s">
        <v>117</v>
      </c>
      <c r="B33" s="64"/>
      <c r="C33" s="64"/>
      <c r="D33" s="64"/>
      <c r="E33" s="65">
        <v>2465.2856200000001</v>
      </c>
    </row>
    <row r="34" spans="1:5" ht="18.75" customHeight="1" x14ac:dyDescent="0.25">
      <c r="A34" s="64" t="s">
        <v>118</v>
      </c>
      <c r="B34" s="64"/>
      <c r="C34" s="64"/>
      <c r="D34" s="64"/>
      <c r="E34" s="65">
        <v>4266.8258599999999</v>
      </c>
    </row>
    <row r="35" spans="1:5" ht="41.25" customHeight="1" x14ac:dyDescent="0.25">
      <c r="A35" s="64" t="s">
        <v>119</v>
      </c>
      <c r="B35" s="64"/>
      <c r="C35" s="64"/>
      <c r="D35" s="64"/>
      <c r="E35" s="65">
        <v>1252.7900099999999</v>
      </c>
    </row>
    <row r="36" spans="1:5" ht="42.75" customHeight="1" x14ac:dyDescent="0.25">
      <c r="A36" s="64" t="s">
        <v>120</v>
      </c>
      <c r="B36" s="64"/>
      <c r="C36" s="64"/>
      <c r="D36" s="64"/>
      <c r="E36" s="65">
        <v>431.74889999999999</v>
      </c>
    </row>
    <row r="37" spans="1:5" ht="15" customHeight="1" x14ac:dyDescent="0.25">
      <c r="A37" s="64" t="s">
        <v>121</v>
      </c>
      <c r="B37" s="64"/>
      <c r="C37" s="64"/>
      <c r="D37" s="64"/>
      <c r="E37" s="65">
        <v>3637.4901599999998</v>
      </c>
    </row>
    <row r="38" spans="1:5" ht="14.25" customHeight="1" x14ac:dyDescent="0.25">
      <c r="A38" s="64" t="s">
        <v>122</v>
      </c>
      <c r="B38" s="64"/>
      <c r="C38" s="64"/>
      <c r="D38" s="64"/>
      <c r="E38" s="65">
        <v>218.78880000000001</v>
      </c>
    </row>
    <row r="39" spans="1:5" ht="30" customHeight="1" x14ac:dyDescent="0.25">
      <c r="A39" s="64" t="s">
        <v>123</v>
      </c>
      <c r="B39" s="64"/>
      <c r="C39" s="64"/>
      <c r="D39" s="64"/>
      <c r="E39" s="65">
        <v>1771.73028</v>
      </c>
    </row>
    <row r="40" spans="1:5" ht="16.5" customHeight="1" x14ac:dyDescent="0.25">
      <c r="A40" s="64" t="s">
        <v>124</v>
      </c>
      <c r="B40" s="64"/>
      <c r="C40" s="64"/>
      <c r="D40" s="64"/>
      <c r="E40" s="65">
        <v>16105.805340000001</v>
      </c>
    </row>
    <row r="41" spans="1:5" ht="30" customHeight="1" x14ac:dyDescent="0.25">
      <c r="A41" s="64" t="s">
        <v>125</v>
      </c>
      <c r="B41" s="64"/>
      <c r="C41" s="64"/>
      <c r="D41" s="64"/>
      <c r="E41" s="65">
        <v>177500</v>
      </c>
    </row>
    <row r="42" spans="1:5" ht="30" customHeight="1" x14ac:dyDescent="0.25">
      <c r="A42" s="64" t="s">
        <v>126</v>
      </c>
      <c r="B42" s="64"/>
      <c r="C42" s="64"/>
      <c r="D42" s="64"/>
      <c r="E42" s="65">
        <v>30356.322400000001</v>
      </c>
    </row>
    <row r="43" spans="1:5" ht="40.5" customHeight="1" x14ac:dyDescent="0.25">
      <c r="A43" s="64" t="s">
        <v>127</v>
      </c>
      <c r="B43" s="64"/>
      <c r="C43" s="64"/>
      <c r="D43" s="64"/>
      <c r="E43" s="65">
        <v>20000</v>
      </c>
    </row>
    <row r="44" spans="1:5" ht="18.75" customHeight="1" x14ac:dyDescent="0.25">
      <c r="A44" s="64" t="s">
        <v>128</v>
      </c>
      <c r="B44" s="64"/>
      <c r="C44" s="64"/>
      <c r="D44" s="64"/>
      <c r="E44" s="65">
        <v>3048.3209999999999</v>
      </c>
    </row>
    <row r="45" spans="1:5" x14ac:dyDescent="0.25">
      <c r="A45" s="50" t="s">
        <v>130</v>
      </c>
      <c r="B45" s="51"/>
      <c r="C45" s="51"/>
      <c r="D45" s="51"/>
      <c r="E45" s="14">
        <f>'Муниципальные районы'!B34-Учреждения!E5+'Муниципальные районы'!B33</f>
        <v>5020219.4560700003</v>
      </c>
    </row>
    <row r="46" spans="1:5" x14ac:dyDescent="0.25">
      <c r="A46" s="62" t="s">
        <v>131</v>
      </c>
      <c r="B46" s="63"/>
      <c r="C46" s="63"/>
      <c r="D46" s="63"/>
      <c r="E46" s="14"/>
    </row>
    <row r="47" spans="1:5" ht="91.5" customHeight="1" x14ac:dyDescent="0.25">
      <c r="A47" s="62" t="s">
        <v>132</v>
      </c>
      <c r="B47" s="63"/>
      <c r="C47" s="63"/>
      <c r="D47" s="63"/>
      <c r="E47" s="14">
        <v>9000974.3000000007</v>
      </c>
    </row>
    <row r="48" spans="1:5" x14ac:dyDescent="0.25">
      <c r="A48" s="15"/>
      <c r="B48" s="16"/>
      <c r="C48" s="16"/>
      <c r="D48" s="6"/>
      <c r="E48" s="17"/>
    </row>
    <row r="49" spans="1:6" x14ac:dyDescent="0.25">
      <c r="A49" s="52" t="s">
        <v>12</v>
      </c>
      <c r="B49" s="54" t="s">
        <v>4</v>
      </c>
      <c r="C49" s="55" t="s">
        <v>5</v>
      </c>
      <c r="D49" s="55"/>
      <c r="E49" s="55"/>
    </row>
    <row r="50" spans="1:6" ht="90" x14ac:dyDescent="0.25">
      <c r="A50" s="53"/>
      <c r="B50" s="54"/>
      <c r="C50" s="18" t="s">
        <v>6</v>
      </c>
      <c r="D50" s="18" t="s">
        <v>7</v>
      </c>
      <c r="E50" s="18" t="s">
        <v>8</v>
      </c>
    </row>
    <row r="51" spans="1:6" x14ac:dyDescent="0.25">
      <c r="A51" s="19" t="s">
        <v>58</v>
      </c>
      <c r="B51" s="42">
        <v>11315.52493</v>
      </c>
      <c r="C51" s="42">
        <v>9468.2704599999997</v>
      </c>
      <c r="D51" s="42"/>
      <c r="E51" s="42"/>
      <c r="F51" s="41"/>
    </row>
    <row r="52" spans="1:6" x14ac:dyDescent="0.25">
      <c r="A52" s="19" t="s">
        <v>59</v>
      </c>
      <c r="B52" s="42">
        <v>10400</v>
      </c>
      <c r="C52" s="42">
        <v>7800</v>
      </c>
      <c r="D52" s="42">
        <v>2600</v>
      </c>
      <c r="E52" s="42"/>
      <c r="F52" s="41"/>
    </row>
    <row r="53" spans="1:6" x14ac:dyDescent="0.25">
      <c r="A53" s="19" t="s">
        <v>60</v>
      </c>
      <c r="B53" s="42">
        <v>9949</v>
      </c>
      <c r="C53" s="42">
        <v>7649</v>
      </c>
      <c r="D53" s="42"/>
      <c r="E53" s="42"/>
      <c r="F53" s="41"/>
    </row>
    <row r="54" spans="1:6" x14ac:dyDescent="0.25">
      <c r="A54" s="19" t="s">
        <v>61</v>
      </c>
      <c r="B54" s="42">
        <v>68001.166360000003</v>
      </c>
      <c r="C54" s="42">
        <v>13288.705</v>
      </c>
      <c r="D54" s="42">
        <v>150</v>
      </c>
      <c r="E54" s="42">
        <v>30</v>
      </c>
      <c r="F54" s="41"/>
    </row>
    <row r="55" spans="1:6" ht="30" x14ac:dyDescent="0.25">
      <c r="A55" s="19" t="s">
        <v>62</v>
      </c>
      <c r="B55" s="42">
        <v>185680.68500999999</v>
      </c>
      <c r="C55" s="42">
        <v>15322.070009999999</v>
      </c>
      <c r="D55" s="42">
        <v>4857.07114</v>
      </c>
      <c r="E55" s="42"/>
      <c r="F55" s="41"/>
    </row>
    <row r="56" spans="1:6" x14ac:dyDescent="0.25">
      <c r="A56" s="19" t="s">
        <v>63</v>
      </c>
      <c r="B56" s="42">
        <v>11221.692709999999</v>
      </c>
      <c r="C56" s="42">
        <v>1000</v>
      </c>
      <c r="D56" s="42">
        <v>10.5</v>
      </c>
      <c r="E56" s="42"/>
      <c r="F56" s="41"/>
    </row>
    <row r="57" spans="1:6" x14ac:dyDescent="0.25">
      <c r="A57" s="19" t="s">
        <v>64</v>
      </c>
      <c r="B57" s="42">
        <v>1054.9278099999999</v>
      </c>
      <c r="C57" s="42">
        <v>1000</v>
      </c>
      <c r="D57" s="42"/>
      <c r="E57" s="42"/>
      <c r="F57" s="41"/>
    </row>
    <row r="58" spans="1:6" ht="30" x14ac:dyDescent="0.25">
      <c r="A58" s="19" t="s">
        <v>65</v>
      </c>
      <c r="B58" s="42">
        <v>724501.59308999998</v>
      </c>
      <c r="C58" s="42">
        <v>6300</v>
      </c>
      <c r="D58" s="42">
        <v>1057</v>
      </c>
      <c r="E58" s="42"/>
      <c r="F58" s="41"/>
    </row>
    <row r="59" spans="1:6" x14ac:dyDescent="0.25">
      <c r="A59" s="19" t="s">
        <v>66</v>
      </c>
      <c r="B59" s="42">
        <v>9811.6830000000009</v>
      </c>
      <c r="C59" s="42">
        <v>4500</v>
      </c>
      <c r="D59" s="42">
        <v>3735</v>
      </c>
      <c r="E59" s="42"/>
      <c r="F59" s="41"/>
    </row>
    <row r="60" spans="1:6" x14ac:dyDescent="0.25">
      <c r="A60" s="19" t="s">
        <v>67</v>
      </c>
      <c r="B60" s="42">
        <v>71436.922309999994</v>
      </c>
      <c r="C60" s="42">
        <v>6900</v>
      </c>
      <c r="D60" s="42">
        <v>1218</v>
      </c>
      <c r="E60" s="42">
        <v>1860.3432</v>
      </c>
      <c r="F60" s="41"/>
    </row>
    <row r="61" spans="1:6" x14ac:dyDescent="0.25">
      <c r="A61" s="19" t="s">
        <v>68</v>
      </c>
      <c r="B61" s="42">
        <v>213271.58869999999</v>
      </c>
      <c r="C61" s="42"/>
      <c r="D61" s="42"/>
      <c r="E61" s="42"/>
      <c r="F61" s="41"/>
    </row>
    <row r="62" spans="1:6" x14ac:dyDescent="0.25">
      <c r="A62" s="19" t="s">
        <v>69</v>
      </c>
      <c r="B62" s="42">
        <v>293197.592</v>
      </c>
      <c r="C62" s="42">
        <v>25584.22206</v>
      </c>
      <c r="D62" s="42">
        <v>6489.0450499999997</v>
      </c>
      <c r="E62" s="42">
        <v>55524.195570000003</v>
      </c>
      <c r="F62" s="41"/>
    </row>
    <row r="63" spans="1:6" ht="30" x14ac:dyDescent="0.25">
      <c r="A63" s="19" t="s">
        <v>70</v>
      </c>
      <c r="B63" s="42">
        <v>426463.74252999999</v>
      </c>
      <c r="C63" s="42">
        <v>19900</v>
      </c>
      <c r="D63" s="42">
        <v>7917.86</v>
      </c>
      <c r="E63" s="42">
        <v>255540.95647999999</v>
      </c>
      <c r="F63" s="41"/>
    </row>
    <row r="64" spans="1:6" x14ac:dyDescent="0.25">
      <c r="A64" s="19" t="s">
        <v>71</v>
      </c>
      <c r="B64" s="42">
        <v>64040.080199999997</v>
      </c>
      <c r="C64" s="42">
        <v>1000</v>
      </c>
      <c r="D64" s="42"/>
      <c r="E64" s="42"/>
      <c r="F64" s="41"/>
    </row>
    <row r="65" spans="1:6" x14ac:dyDescent="0.25">
      <c r="A65" s="19" t="s">
        <v>72</v>
      </c>
      <c r="B65" s="42">
        <v>70172.873240000001</v>
      </c>
      <c r="C65" s="42">
        <v>37000</v>
      </c>
      <c r="D65" s="42">
        <v>20361.332590000002</v>
      </c>
      <c r="E65" s="42">
        <v>68.756600000000006</v>
      </c>
      <c r="F65" s="41"/>
    </row>
    <row r="66" spans="1:6" x14ac:dyDescent="0.25">
      <c r="A66" s="19" t="s">
        <v>73</v>
      </c>
      <c r="B66" s="42">
        <v>57544.709970000004</v>
      </c>
      <c r="C66" s="42">
        <v>17125</v>
      </c>
      <c r="D66" s="42"/>
      <c r="E66" s="42"/>
      <c r="F66" s="41"/>
    </row>
    <row r="67" spans="1:6" ht="30" x14ac:dyDescent="0.25">
      <c r="A67" s="19" t="s">
        <v>74</v>
      </c>
      <c r="B67" s="42">
        <v>5940.6067899999998</v>
      </c>
      <c r="C67" s="42">
        <v>3244.2138</v>
      </c>
      <c r="D67" s="42">
        <v>2145.0686300000002</v>
      </c>
      <c r="E67" s="42"/>
      <c r="F67" s="41"/>
    </row>
    <row r="68" spans="1:6" x14ac:dyDescent="0.25">
      <c r="A68" s="19" t="s">
        <v>75</v>
      </c>
      <c r="B68" s="42">
        <v>25740.011630000001</v>
      </c>
      <c r="C68" s="42">
        <v>8000</v>
      </c>
      <c r="D68" s="42"/>
      <c r="E68" s="42">
        <v>7811.86121</v>
      </c>
      <c r="F68" s="41"/>
    </row>
    <row r="69" spans="1:6" x14ac:dyDescent="0.25">
      <c r="A69" s="19" t="s">
        <v>76</v>
      </c>
      <c r="B69" s="42">
        <v>-172106.79263000001</v>
      </c>
      <c r="C69" s="42">
        <v>-12569.02742</v>
      </c>
      <c r="D69" s="42">
        <v>-3381.5</v>
      </c>
      <c r="E69" s="42"/>
      <c r="F69" s="41"/>
    </row>
    <row r="70" spans="1:6" x14ac:dyDescent="0.25">
      <c r="A70" s="19" t="s">
        <v>77</v>
      </c>
      <c r="B70" s="42">
        <v>140746.53249000001</v>
      </c>
      <c r="C70" s="42">
        <v>7584.1277499999997</v>
      </c>
      <c r="D70" s="42">
        <v>2600</v>
      </c>
      <c r="E70" s="42"/>
      <c r="F70" s="41"/>
    </row>
    <row r="71" spans="1:6" ht="30" x14ac:dyDescent="0.25">
      <c r="A71" s="19" t="s">
        <v>78</v>
      </c>
      <c r="B71" s="42">
        <v>25150.327229999999</v>
      </c>
      <c r="C71" s="42">
        <v>12371.690189999999</v>
      </c>
      <c r="D71" s="42">
        <v>5850.5416500000001</v>
      </c>
      <c r="E71" s="42"/>
      <c r="F71" s="41"/>
    </row>
    <row r="72" spans="1:6" x14ac:dyDescent="0.25">
      <c r="A72" s="19" t="s">
        <v>79</v>
      </c>
      <c r="B72" s="42">
        <v>1344.4407799999999</v>
      </c>
      <c r="C72" s="42">
        <v>1389.3441600000001</v>
      </c>
      <c r="D72" s="42">
        <v>119.999</v>
      </c>
      <c r="E72" s="42"/>
      <c r="F72" s="41"/>
    </row>
    <row r="73" spans="1:6" x14ac:dyDescent="0.25">
      <c r="A73" s="19" t="s">
        <v>80</v>
      </c>
      <c r="B73" s="42">
        <v>311.54982000000001</v>
      </c>
      <c r="C73" s="42">
        <v>270.69542000000001</v>
      </c>
      <c r="D73" s="42"/>
      <c r="E73" s="42"/>
      <c r="F73" s="41"/>
    </row>
    <row r="74" spans="1:6" x14ac:dyDescent="0.25">
      <c r="A74" s="19" t="s">
        <v>81</v>
      </c>
      <c r="B74" s="42">
        <v>1056.0023200000001</v>
      </c>
      <c r="C74" s="42">
        <v>1000</v>
      </c>
      <c r="D74" s="42"/>
      <c r="E74" s="42"/>
      <c r="F74" s="41"/>
    </row>
    <row r="75" spans="1:6" x14ac:dyDescent="0.25">
      <c r="A75" s="19" t="s">
        <v>82</v>
      </c>
      <c r="B75" s="42">
        <v>468.36196999999999</v>
      </c>
      <c r="C75" s="42"/>
      <c r="D75" s="42"/>
      <c r="E75" s="42"/>
      <c r="F75" s="41"/>
    </row>
    <row r="76" spans="1:6" ht="30" x14ac:dyDescent="0.25">
      <c r="A76" s="19" t="s">
        <v>83</v>
      </c>
      <c r="B76" s="42">
        <v>251.15548000000001</v>
      </c>
      <c r="C76" s="42">
        <v>87.710319999999996</v>
      </c>
      <c r="D76" s="42">
        <v>150.04208</v>
      </c>
      <c r="E76" s="42"/>
      <c r="F76" s="41"/>
    </row>
    <row r="77" spans="1:6" x14ac:dyDescent="0.25">
      <c r="A77" s="19" t="s">
        <v>84</v>
      </c>
      <c r="B77" s="42">
        <v>77530.534169999999</v>
      </c>
      <c r="C77" s="42">
        <v>1585.6388199999999</v>
      </c>
      <c r="D77" s="42">
        <v>685.69556</v>
      </c>
      <c r="E77" s="42">
        <v>137.99299999999999</v>
      </c>
      <c r="F77" s="41"/>
    </row>
    <row r="78" spans="1:6" x14ac:dyDescent="0.25">
      <c r="A78" s="19" t="s">
        <v>85</v>
      </c>
      <c r="B78" s="42">
        <v>20225.346010000001</v>
      </c>
      <c r="C78" s="42">
        <v>6061.5474199999999</v>
      </c>
      <c r="D78" s="42">
        <v>2859.5976799999999</v>
      </c>
      <c r="E78" s="42"/>
      <c r="F78" s="41"/>
    </row>
    <row r="79" spans="1:6" x14ac:dyDescent="0.25">
      <c r="A79" s="19" t="s">
        <v>86</v>
      </c>
      <c r="B79" s="42">
        <v>35022.030350000001</v>
      </c>
      <c r="C79" s="42">
        <v>1800</v>
      </c>
      <c r="D79" s="42">
        <v>857.37100999999996</v>
      </c>
      <c r="E79" s="42"/>
      <c r="F79" s="41"/>
    </row>
    <row r="80" spans="1:6" x14ac:dyDescent="0.25">
      <c r="A80" s="19" t="s">
        <v>87</v>
      </c>
      <c r="B80" s="42">
        <v>201.06491</v>
      </c>
      <c r="C80" s="42">
        <v>152.63254000000001</v>
      </c>
      <c r="D80" s="42">
        <v>13.81737</v>
      </c>
      <c r="E80" s="42"/>
      <c r="F80" s="41"/>
    </row>
    <row r="81" spans="1:6" ht="30" x14ac:dyDescent="0.25">
      <c r="A81" s="19" t="s">
        <v>88</v>
      </c>
      <c r="B81" s="42">
        <v>4530.9597899999999</v>
      </c>
      <c r="C81" s="42">
        <v>3400</v>
      </c>
      <c r="D81" s="42"/>
      <c r="E81" s="42"/>
      <c r="F81" s="41"/>
    </row>
    <row r="82" spans="1:6" ht="30" x14ac:dyDescent="0.25">
      <c r="A82" s="19" t="s">
        <v>89</v>
      </c>
      <c r="B82" s="42">
        <v>11999.276610000001</v>
      </c>
      <c r="C82" s="42">
        <v>4030.087</v>
      </c>
      <c r="D82" s="42">
        <v>986.73041000000001</v>
      </c>
      <c r="E82" s="42">
        <v>229.88399999999999</v>
      </c>
      <c r="F82" s="41"/>
    </row>
    <row r="83" spans="1:6" ht="30" x14ac:dyDescent="0.25">
      <c r="A83" s="19" t="s">
        <v>90</v>
      </c>
      <c r="B83" s="42">
        <v>22438.881010000001</v>
      </c>
      <c r="C83" s="42">
        <v>2400</v>
      </c>
      <c r="D83" s="42"/>
      <c r="E83" s="42"/>
      <c r="F83" s="41"/>
    </row>
    <row r="84" spans="1:6" x14ac:dyDescent="0.25">
      <c r="A84" s="19" t="s">
        <v>91</v>
      </c>
      <c r="B84" s="42">
        <v>84.024060000000006</v>
      </c>
      <c r="C84" s="42">
        <v>84.024060000000006</v>
      </c>
      <c r="D84" s="42"/>
      <c r="E84" s="42"/>
      <c r="F84" s="41"/>
    </row>
    <row r="85" spans="1:6" x14ac:dyDescent="0.25">
      <c r="A85" s="20" t="s">
        <v>92</v>
      </c>
      <c r="B85" s="43">
        <v>2428998.0946499999</v>
      </c>
      <c r="C85" s="43">
        <v>214729.95159000001</v>
      </c>
      <c r="D85" s="43">
        <v>61283.172169999998</v>
      </c>
      <c r="E85" s="43">
        <v>321203.99005999998</v>
      </c>
      <c r="F85" s="41"/>
    </row>
    <row r="86" spans="1:6" x14ac:dyDescent="0.25">
      <c r="B86" s="41"/>
      <c r="C86" s="41"/>
      <c r="D86" s="41"/>
      <c r="E86" s="41"/>
    </row>
  </sheetData>
  <mergeCells count="47">
    <mergeCell ref="A46:D46"/>
    <mergeCell ref="A47:D47"/>
    <mergeCell ref="A41:D41"/>
    <mergeCell ref="A42:D42"/>
    <mergeCell ref="A43:D43"/>
    <mergeCell ref="A44:D44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5:D45"/>
    <mergeCell ref="A49:A50"/>
    <mergeCell ref="B49:B50"/>
    <mergeCell ref="C49:E49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&amp;C&amp;P</oddFooter>
  </headerFooter>
  <rowBreaks count="1" manualBreakCount="1">
    <brk id="4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view="pageBreakPreview" zoomScaleNormal="100" zoomScaleSheetLayoutView="100" workbookViewId="0">
      <selection activeCell="B35" sqref="B35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57</v>
      </c>
      <c r="C1" s="29" t="s">
        <v>11</v>
      </c>
    </row>
    <row r="2" spans="1:20" x14ac:dyDescent="0.25">
      <c r="A2" s="30" t="str">
        <f>TEXT(EndData2,"[$-FC19]ДД.ММ.ГГГ")</f>
        <v>06.08.2023</v>
      </c>
      <c r="B2" s="30">
        <f>A2+1</f>
        <v>45145</v>
      </c>
      <c r="C2" s="26" t="str">
        <f>TEXT(B2,"[$-FC19]ДД.ММ.ГГГ")</f>
        <v>07.08.2023</v>
      </c>
      <c r="P2" s="32" t="s">
        <v>10</v>
      </c>
    </row>
    <row r="3" spans="1:20" ht="51.75" customHeight="1" x14ac:dyDescent="0.25">
      <c r="A3" s="23" t="s">
        <v>13</v>
      </c>
      <c r="B3" s="33" t="s">
        <v>14</v>
      </c>
      <c r="C3" s="34" t="s">
        <v>15</v>
      </c>
      <c r="D3" s="34" t="s">
        <v>16</v>
      </c>
      <c r="E3" s="34" t="s">
        <v>17</v>
      </c>
      <c r="F3" s="34" t="s">
        <v>18</v>
      </c>
      <c r="G3" s="34" t="s">
        <v>19</v>
      </c>
      <c r="H3" s="34" t="s">
        <v>20</v>
      </c>
      <c r="I3" s="34" t="s">
        <v>21</v>
      </c>
      <c r="J3" s="34" t="s">
        <v>22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27</v>
      </c>
      <c r="P3" s="35" t="s">
        <v>9</v>
      </c>
    </row>
    <row r="4" spans="1:20" ht="26.25" x14ac:dyDescent="0.25">
      <c r="A4" s="21" t="s">
        <v>29</v>
      </c>
      <c r="B4" s="24">
        <v>5405.6360199999999</v>
      </c>
      <c r="C4" s="24"/>
      <c r="D4" s="24">
        <v>1177.29061</v>
      </c>
      <c r="E4" s="24"/>
      <c r="F4" s="24"/>
      <c r="G4" s="24">
        <v>1006.23</v>
      </c>
      <c r="H4" s="24"/>
      <c r="I4" s="24"/>
      <c r="J4" s="24"/>
      <c r="K4" s="24">
        <v>48.65</v>
      </c>
      <c r="L4" s="24"/>
      <c r="M4" s="24"/>
      <c r="N4" s="24"/>
      <c r="O4" s="24"/>
      <c r="P4" s="44">
        <v>7637.80663</v>
      </c>
      <c r="Q4" s="32"/>
      <c r="R4" s="32"/>
      <c r="S4" s="32"/>
      <c r="T4" s="32"/>
    </row>
    <row r="5" spans="1:20" ht="102.75" x14ac:dyDescent="0.25">
      <c r="A5" s="21" t="s">
        <v>30</v>
      </c>
      <c r="B5" s="24">
        <v>17285.084330000002</v>
      </c>
      <c r="C5" s="24">
        <v>1000</v>
      </c>
      <c r="D5" s="24"/>
      <c r="E5" s="24"/>
      <c r="F5" s="24"/>
      <c r="G5" s="24"/>
      <c r="H5" s="24"/>
      <c r="I5" s="24"/>
      <c r="J5" s="24">
        <v>4158.7420000000002</v>
      </c>
      <c r="K5" s="24">
        <v>15000</v>
      </c>
      <c r="L5" s="24"/>
      <c r="M5" s="24"/>
      <c r="N5" s="24">
        <v>879.42969000000005</v>
      </c>
      <c r="O5" s="24"/>
      <c r="P5" s="44">
        <v>38323.256020000001</v>
      </c>
      <c r="Q5" s="32"/>
      <c r="R5" s="32"/>
      <c r="S5" s="32"/>
      <c r="T5" s="32"/>
    </row>
    <row r="6" spans="1:20" ht="90" x14ac:dyDescent="0.25">
      <c r="A6" s="21" t="s">
        <v>31</v>
      </c>
      <c r="B6" s="24">
        <v>182.3</v>
      </c>
      <c r="C6" s="24"/>
      <c r="D6" s="24">
        <v>40</v>
      </c>
      <c r="E6" s="24"/>
      <c r="F6" s="24"/>
      <c r="G6" s="24">
        <v>35.591670000000001</v>
      </c>
      <c r="H6" s="24"/>
      <c r="I6" s="24"/>
      <c r="J6" s="24">
        <v>76.599999999999994</v>
      </c>
      <c r="K6" s="24">
        <v>20.242000000000001</v>
      </c>
      <c r="L6" s="24"/>
      <c r="M6" s="24"/>
      <c r="N6" s="24"/>
      <c r="O6" s="24"/>
      <c r="P6" s="44">
        <v>354.73367000000002</v>
      </c>
      <c r="Q6" s="32"/>
      <c r="R6" s="32"/>
      <c r="S6" s="32"/>
      <c r="T6" s="32"/>
    </row>
    <row r="7" spans="1:20" ht="77.25" x14ac:dyDescent="0.25">
      <c r="A7" s="21" t="s">
        <v>32</v>
      </c>
      <c r="B7" s="24">
        <v>1466.15</v>
      </c>
      <c r="C7" s="24">
        <v>963.77032999999994</v>
      </c>
      <c r="D7" s="24"/>
      <c r="E7" s="24">
        <v>215</v>
      </c>
      <c r="F7" s="24">
        <v>121.2</v>
      </c>
      <c r="G7" s="24"/>
      <c r="H7" s="24"/>
      <c r="I7" s="24"/>
      <c r="J7" s="24">
        <v>524.85</v>
      </c>
      <c r="K7" s="24"/>
      <c r="L7" s="24">
        <v>350</v>
      </c>
      <c r="M7" s="24">
        <v>117</v>
      </c>
      <c r="N7" s="24"/>
      <c r="O7" s="24"/>
      <c r="P7" s="44">
        <v>3757.9703300000001</v>
      </c>
      <c r="Q7" s="32"/>
      <c r="R7" s="32"/>
      <c r="S7" s="32"/>
      <c r="T7" s="32"/>
    </row>
    <row r="8" spans="1:20" ht="102.75" x14ac:dyDescent="0.25">
      <c r="A8" s="21" t="s">
        <v>33</v>
      </c>
      <c r="B8" s="24"/>
      <c r="C8" s="24">
        <v>1333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1333</v>
      </c>
      <c r="Q8" s="32"/>
      <c r="R8" s="32"/>
      <c r="S8" s="32"/>
      <c r="T8" s="32"/>
    </row>
    <row r="9" spans="1:20" ht="90" x14ac:dyDescent="0.25">
      <c r="A9" s="21" t="s">
        <v>34</v>
      </c>
      <c r="B9" s="24">
        <v>300</v>
      </c>
      <c r="C9" s="24">
        <v>520.63570000000004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820.63570000000004</v>
      </c>
      <c r="Q9" s="32"/>
      <c r="R9" s="32"/>
      <c r="S9" s="32"/>
      <c r="T9" s="32"/>
    </row>
    <row r="10" spans="1:20" ht="319.5" x14ac:dyDescent="0.25">
      <c r="A10" s="21" t="s">
        <v>35</v>
      </c>
      <c r="B10" s="24">
        <v>21500</v>
      </c>
      <c r="C10" s="24">
        <v>14638.71745</v>
      </c>
      <c r="D10" s="24"/>
      <c r="E10" s="24">
        <v>2189.7199999999998</v>
      </c>
      <c r="F10" s="24"/>
      <c r="G10" s="24"/>
      <c r="H10" s="24"/>
      <c r="I10" s="24"/>
      <c r="J10" s="24"/>
      <c r="K10" s="24"/>
      <c r="L10" s="24">
        <v>2260</v>
      </c>
      <c r="M10" s="24">
        <v>1600</v>
      </c>
      <c r="N10" s="24"/>
      <c r="O10" s="24"/>
      <c r="P10" s="44">
        <v>42188.437449999998</v>
      </c>
      <c r="Q10" s="32"/>
      <c r="R10" s="32"/>
      <c r="S10" s="32"/>
      <c r="T10" s="32"/>
    </row>
    <row r="11" spans="1:20" ht="153.75" x14ac:dyDescent="0.25">
      <c r="A11" s="21" t="s">
        <v>36</v>
      </c>
      <c r="B11" s="24">
        <v>97102.467709999997</v>
      </c>
      <c r="C11" s="24">
        <v>35000</v>
      </c>
      <c r="D11" s="24"/>
      <c r="E11" s="24">
        <v>19000</v>
      </c>
      <c r="F11" s="24"/>
      <c r="G11" s="24">
        <v>4921.55</v>
      </c>
      <c r="H11" s="24">
        <v>4090</v>
      </c>
      <c r="I11" s="24">
        <v>2000</v>
      </c>
      <c r="J11" s="24"/>
      <c r="K11" s="24">
        <v>5703.1509999999998</v>
      </c>
      <c r="L11" s="24">
        <v>6000</v>
      </c>
      <c r="M11" s="24"/>
      <c r="N11" s="24"/>
      <c r="O11" s="24"/>
      <c r="P11" s="44">
        <v>173817.16871</v>
      </c>
      <c r="Q11" s="32"/>
      <c r="R11" s="32"/>
      <c r="S11" s="32"/>
      <c r="T11" s="32"/>
    </row>
    <row r="12" spans="1:20" ht="90" x14ac:dyDescent="0.25">
      <c r="A12" s="21" t="s">
        <v>37</v>
      </c>
      <c r="B12" s="24"/>
      <c r="C12" s="24"/>
      <c r="D12" s="24"/>
      <c r="E12" s="24"/>
      <c r="F12" s="24"/>
      <c r="G12" s="24">
        <v>296.89999999999998</v>
      </c>
      <c r="H12" s="24">
        <v>200</v>
      </c>
      <c r="I12" s="24"/>
      <c r="J12" s="24"/>
      <c r="K12" s="24"/>
      <c r="L12" s="24"/>
      <c r="M12" s="24"/>
      <c r="N12" s="24"/>
      <c r="O12" s="24"/>
      <c r="P12" s="44">
        <v>496.9</v>
      </c>
      <c r="Q12" s="32"/>
      <c r="R12" s="32"/>
      <c r="S12" s="32"/>
      <c r="T12" s="32"/>
    </row>
    <row r="13" spans="1:20" ht="128.25" x14ac:dyDescent="0.25">
      <c r="A13" s="21" t="s">
        <v>38</v>
      </c>
      <c r="B13" s="24"/>
      <c r="C13" s="24">
        <v>3.7339600000000002</v>
      </c>
      <c r="D13" s="24"/>
      <c r="E13" s="24"/>
      <c r="F13" s="24"/>
      <c r="G13" s="24"/>
      <c r="H13" s="24"/>
      <c r="I13" s="24"/>
      <c r="J13" s="24">
        <v>3.7250000000000001</v>
      </c>
      <c r="K13" s="24"/>
      <c r="L13" s="24"/>
      <c r="M13" s="24"/>
      <c r="N13" s="24"/>
      <c r="O13" s="24"/>
      <c r="P13" s="44">
        <v>7.4589600000000003</v>
      </c>
      <c r="Q13" s="32"/>
      <c r="R13" s="32"/>
      <c r="S13" s="32"/>
      <c r="T13" s="32"/>
    </row>
    <row r="14" spans="1:20" ht="115.5" x14ac:dyDescent="0.25">
      <c r="A14" s="21" t="s">
        <v>39</v>
      </c>
      <c r="B14" s="24"/>
      <c r="C14" s="24">
        <v>1000</v>
      </c>
      <c r="D14" s="24"/>
      <c r="E14" s="24"/>
      <c r="F14" s="24"/>
      <c r="G14" s="24">
        <v>407.161</v>
      </c>
      <c r="H14" s="24"/>
      <c r="I14" s="24">
        <v>56</v>
      </c>
      <c r="J14" s="24"/>
      <c r="K14" s="24">
        <v>200</v>
      </c>
      <c r="L14" s="24">
        <v>314.97300000000001</v>
      </c>
      <c r="M14" s="24"/>
      <c r="N14" s="24"/>
      <c r="O14" s="24"/>
      <c r="P14" s="44">
        <v>1978.134</v>
      </c>
      <c r="Q14" s="32"/>
      <c r="R14" s="32"/>
      <c r="S14" s="32"/>
      <c r="T14" s="32"/>
    </row>
    <row r="15" spans="1:20" ht="115.5" x14ac:dyDescent="0.25">
      <c r="A15" s="21" t="s">
        <v>40</v>
      </c>
      <c r="B15" s="24">
        <v>62448.895689999998</v>
      </c>
      <c r="C15" s="24">
        <v>43000</v>
      </c>
      <c r="D15" s="24"/>
      <c r="E15" s="24"/>
      <c r="F15" s="24"/>
      <c r="G15" s="24">
        <v>5828.4</v>
      </c>
      <c r="H15" s="24">
        <v>1400</v>
      </c>
      <c r="I15" s="24">
        <v>800</v>
      </c>
      <c r="J15" s="24"/>
      <c r="K15" s="24">
        <v>3000</v>
      </c>
      <c r="L15" s="24">
        <v>2600</v>
      </c>
      <c r="M15" s="24"/>
      <c r="N15" s="24"/>
      <c r="O15" s="24"/>
      <c r="P15" s="44">
        <v>119077.29569</v>
      </c>
      <c r="Q15" s="32"/>
      <c r="R15" s="32"/>
      <c r="S15" s="32"/>
      <c r="T15" s="32"/>
    </row>
    <row r="16" spans="1:20" ht="64.5" x14ac:dyDescent="0.25">
      <c r="A16" s="21" t="s">
        <v>41</v>
      </c>
      <c r="B16" s="24">
        <v>7545.8154199999999</v>
      </c>
      <c r="C16" s="24">
        <v>1289.25</v>
      </c>
      <c r="D16" s="24">
        <v>477.08300000000003</v>
      </c>
      <c r="E16" s="24">
        <v>440</v>
      </c>
      <c r="F16" s="24">
        <v>228</v>
      </c>
      <c r="G16" s="24">
        <v>400</v>
      </c>
      <c r="H16" s="24">
        <v>31.543710000000001</v>
      </c>
      <c r="I16" s="24">
        <v>60</v>
      </c>
      <c r="J16" s="24"/>
      <c r="K16" s="24">
        <v>176</v>
      </c>
      <c r="L16" s="24">
        <v>1295.0698600000001</v>
      </c>
      <c r="M16" s="24">
        <v>100</v>
      </c>
      <c r="N16" s="24">
        <v>962.17700000000002</v>
      </c>
      <c r="O16" s="24">
        <v>1315.04837</v>
      </c>
      <c r="P16" s="44">
        <v>14319.987359999999</v>
      </c>
      <c r="Q16" s="32"/>
      <c r="R16" s="32"/>
      <c r="S16" s="32"/>
      <c r="T16" s="32"/>
    </row>
    <row r="17" spans="1:20" ht="90" x14ac:dyDescent="0.25">
      <c r="A17" s="21" t="s">
        <v>42</v>
      </c>
      <c r="B17" s="24">
        <v>6.0452399999999997</v>
      </c>
      <c r="C17" s="24"/>
      <c r="D17" s="24"/>
      <c r="E17" s="24">
        <v>40</v>
      </c>
      <c r="F17" s="24"/>
      <c r="G17" s="24">
        <v>1.5</v>
      </c>
      <c r="H17" s="24">
        <v>42</v>
      </c>
      <c r="I17" s="24"/>
      <c r="J17" s="24"/>
      <c r="K17" s="24">
        <v>17.395</v>
      </c>
      <c r="L17" s="24"/>
      <c r="M17" s="24"/>
      <c r="N17" s="24"/>
      <c r="O17" s="24"/>
      <c r="P17" s="44">
        <v>106.94024</v>
      </c>
      <c r="Q17" s="32"/>
      <c r="R17" s="32"/>
      <c r="S17" s="32"/>
      <c r="T17" s="32"/>
    </row>
    <row r="18" spans="1:20" ht="77.25" x14ac:dyDescent="0.25">
      <c r="A18" s="21" t="s">
        <v>43</v>
      </c>
      <c r="B18" s="24">
        <v>200</v>
      </c>
      <c r="C18" s="24">
        <v>308.12220000000002</v>
      </c>
      <c r="D18" s="24"/>
      <c r="E18" s="24">
        <v>250</v>
      </c>
      <c r="F18" s="24">
        <v>152</v>
      </c>
      <c r="G18" s="24"/>
      <c r="H18" s="24"/>
      <c r="I18" s="24"/>
      <c r="J18" s="24">
        <v>251.75</v>
      </c>
      <c r="K18" s="24"/>
      <c r="L18" s="24">
        <v>10</v>
      </c>
      <c r="M18" s="24">
        <v>39.06</v>
      </c>
      <c r="N18" s="24"/>
      <c r="O18" s="24"/>
      <c r="P18" s="44">
        <v>1210.9322</v>
      </c>
      <c r="Q18" s="32"/>
      <c r="R18" s="32"/>
      <c r="S18" s="32"/>
      <c r="T18" s="32"/>
    </row>
    <row r="19" spans="1:20" ht="90" x14ac:dyDescent="0.25">
      <c r="A19" s="21" t="s">
        <v>44</v>
      </c>
      <c r="B19" s="24"/>
      <c r="C19" s="24"/>
      <c r="D19" s="24"/>
      <c r="E19" s="24">
        <v>360.28</v>
      </c>
      <c r="F19" s="24"/>
      <c r="G19" s="24"/>
      <c r="H19" s="24"/>
      <c r="I19" s="24"/>
      <c r="J19" s="24"/>
      <c r="K19" s="24"/>
      <c r="L19" s="24">
        <v>179.44049999999999</v>
      </c>
      <c r="M19" s="24"/>
      <c r="N19" s="24"/>
      <c r="O19" s="24"/>
      <c r="P19" s="44">
        <v>539.72050000000002</v>
      </c>
      <c r="Q19" s="32"/>
      <c r="R19" s="32"/>
      <c r="S19" s="32"/>
      <c r="T19" s="32"/>
    </row>
    <row r="20" spans="1:20" ht="51.75" x14ac:dyDescent="0.25">
      <c r="A20" s="21" t="s">
        <v>45</v>
      </c>
      <c r="B20" s="24">
        <v>16967.34391</v>
      </c>
      <c r="C20" s="24">
        <v>41.244459999999997</v>
      </c>
      <c r="D20" s="24"/>
      <c r="E20" s="24"/>
      <c r="F20" s="24"/>
      <c r="G20" s="24"/>
      <c r="H20" s="24"/>
      <c r="I20" s="24"/>
      <c r="J20" s="24">
        <v>838.04</v>
      </c>
      <c r="K20" s="24"/>
      <c r="L20" s="24"/>
      <c r="M20" s="24"/>
      <c r="N20" s="24"/>
      <c r="O20" s="24"/>
      <c r="P20" s="44">
        <v>17846.628369999999</v>
      </c>
      <c r="Q20" s="32"/>
      <c r="R20" s="32"/>
      <c r="S20" s="32"/>
      <c r="T20" s="32"/>
    </row>
    <row r="21" spans="1:20" ht="51.75" x14ac:dyDescent="0.25">
      <c r="A21" s="21" t="s">
        <v>46</v>
      </c>
      <c r="B21" s="24"/>
      <c r="C21" s="24"/>
      <c r="D21" s="24"/>
      <c r="E21" s="24"/>
      <c r="F21" s="24"/>
      <c r="G21" s="24"/>
      <c r="H21" s="24"/>
      <c r="I21" s="24"/>
      <c r="J21" s="24">
        <v>36810</v>
      </c>
      <c r="K21" s="24"/>
      <c r="L21" s="24"/>
      <c r="M21" s="24"/>
      <c r="N21" s="24"/>
      <c r="O21" s="24"/>
      <c r="P21" s="44">
        <v>36810</v>
      </c>
      <c r="Q21" s="32"/>
      <c r="R21" s="32"/>
      <c r="S21" s="32"/>
      <c r="T21" s="32"/>
    </row>
    <row r="22" spans="1:20" ht="51.75" x14ac:dyDescent="0.25">
      <c r="A22" s="21" t="s">
        <v>47</v>
      </c>
      <c r="B22" s="24"/>
      <c r="C22" s="24">
        <v>4691.4350000000004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4">
        <v>4691.4350000000004</v>
      </c>
      <c r="Q22" s="32"/>
      <c r="R22" s="32"/>
      <c r="S22" s="32"/>
      <c r="T22" s="32"/>
    </row>
    <row r="23" spans="1:20" ht="128.25" x14ac:dyDescent="0.25">
      <c r="A23" s="21" t="s">
        <v>48</v>
      </c>
      <c r="B23" s="24">
        <v>3672.2140300000001</v>
      </c>
      <c r="C23" s="24">
        <v>1389.02703</v>
      </c>
      <c r="D23" s="24">
        <v>405</v>
      </c>
      <c r="E23" s="24">
        <v>350</v>
      </c>
      <c r="F23" s="24">
        <v>100</v>
      </c>
      <c r="G23" s="24">
        <v>196.22</v>
      </c>
      <c r="H23" s="24">
        <v>316.28199999999998</v>
      </c>
      <c r="I23" s="24"/>
      <c r="J23" s="24">
        <v>239.66676000000001</v>
      </c>
      <c r="K23" s="24">
        <v>140.61600000000001</v>
      </c>
      <c r="L23" s="24">
        <v>244.4</v>
      </c>
      <c r="M23" s="24"/>
      <c r="N23" s="24"/>
      <c r="O23" s="24">
        <v>134.10599999999999</v>
      </c>
      <c r="P23" s="44">
        <v>7187.5318200000002</v>
      </c>
      <c r="Q23" s="32"/>
      <c r="R23" s="32"/>
      <c r="S23" s="32"/>
      <c r="T23" s="32"/>
    </row>
    <row r="24" spans="1:20" ht="26.25" x14ac:dyDescent="0.25">
      <c r="A24" s="21" t="s">
        <v>49</v>
      </c>
      <c r="B24" s="24">
        <v>712.8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4">
        <v>712.8</v>
      </c>
      <c r="Q24" s="32"/>
      <c r="R24" s="32"/>
      <c r="S24" s="32"/>
      <c r="T24" s="32"/>
    </row>
    <row r="25" spans="1:20" ht="26.25" x14ac:dyDescent="0.25">
      <c r="A25" s="21" t="s">
        <v>50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>
        <v>122.86623</v>
      </c>
      <c r="O25" s="24"/>
      <c r="P25" s="44">
        <v>122.86623</v>
      </c>
      <c r="Q25" s="32"/>
      <c r="R25" s="32"/>
      <c r="S25" s="32"/>
      <c r="T25" s="32"/>
    </row>
    <row r="26" spans="1:20" ht="39" x14ac:dyDescent="0.25">
      <c r="A26" s="21" t="s">
        <v>51</v>
      </c>
      <c r="B26" s="24"/>
      <c r="C26" s="24"/>
      <c r="D26" s="24">
        <v>99.75</v>
      </c>
      <c r="E26" s="24">
        <v>50.216670000000001</v>
      </c>
      <c r="F26" s="24">
        <v>22.58333</v>
      </c>
      <c r="G26" s="24">
        <v>92.025000000000006</v>
      </c>
      <c r="H26" s="24">
        <v>36.066670000000002</v>
      </c>
      <c r="I26" s="24">
        <v>5.2416700000000001</v>
      </c>
      <c r="J26" s="24">
        <v>177.99167</v>
      </c>
      <c r="K26" s="24">
        <v>30.95</v>
      </c>
      <c r="L26" s="24">
        <v>73.8</v>
      </c>
      <c r="M26" s="24">
        <v>68.066670000000002</v>
      </c>
      <c r="N26" s="24">
        <v>59.308329999999998</v>
      </c>
      <c r="O26" s="24">
        <v>25.658329999999999</v>
      </c>
      <c r="P26" s="44">
        <v>741.65833999999995</v>
      </c>
      <c r="Q26" s="32"/>
      <c r="R26" s="32"/>
      <c r="S26" s="32"/>
      <c r="T26" s="32"/>
    </row>
    <row r="27" spans="1:20" ht="64.5" x14ac:dyDescent="0.25">
      <c r="A27" s="21" t="s">
        <v>52</v>
      </c>
      <c r="B27" s="24"/>
      <c r="C27" s="24"/>
      <c r="D27" s="24"/>
      <c r="E27" s="24"/>
      <c r="F27" s="24"/>
      <c r="G27" s="24">
        <v>34.670999999999999</v>
      </c>
      <c r="H27" s="24">
        <v>50</v>
      </c>
      <c r="I27" s="24"/>
      <c r="J27" s="24"/>
      <c r="K27" s="24"/>
      <c r="L27" s="24">
        <v>400</v>
      </c>
      <c r="M27" s="24"/>
      <c r="N27" s="24"/>
      <c r="O27" s="24">
        <v>150</v>
      </c>
      <c r="P27" s="44">
        <v>634.67100000000005</v>
      </c>
      <c r="Q27" s="32"/>
      <c r="R27" s="32"/>
      <c r="S27" s="32"/>
      <c r="T27" s="32"/>
    </row>
    <row r="28" spans="1:20" ht="39" x14ac:dyDescent="0.25">
      <c r="A28" s="21" t="s">
        <v>53</v>
      </c>
      <c r="B28" s="24"/>
      <c r="C28" s="24">
        <v>1820.4159999999999</v>
      </c>
      <c r="D28" s="24"/>
      <c r="E28" s="24">
        <v>115.05200000000001</v>
      </c>
      <c r="F28" s="24"/>
      <c r="G28" s="24"/>
      <c r="H28" s="24"/>
      <c r="I28" s="24"/>
      <c r="J28" s="24"/>
      <c r="K28" s="24"/>
      <c r="L28" s="24"/>
      <c r="M28" s="24">
        <v>57.526000000000003</v>
      </c>
      <c r="N28" s="24"/>
      <c r="O28" s="24"/>
      <c r="P28" s="44">
        <v>1992.9939999999999</v>
      </c>
      <c r="Q28" s="32"/>
      <c r="R28" s="32"/>
      <c r="S28" s="32"/>
      <c r="T28" s="32"/>
    </row>
    <row r="29" spans="1:20" ht="51.75" x14ac:dyDescent="0.25">
      <c r="A29" s="21" t="s">
        <v>54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449.01819999999998</v>
      </c>
      <c r="O29" s="24"/>
      <c r="P29" s="44">
        <v>449.01819999999998</v>
      </c>
      <c r="Q29" s="32"/>
      <c r="R29" s="32"/>
      <c r="S29" s="32"/>
      <c r="T29" s="32"/>
    </row>
    <row r="30" spans="1:20" ht="51.75" x14ac:dyDescent="0.25">
      <c r="A30" s="21" t="s">
        <v>55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>
        <v>31.381</v>
      </c>
      <c r="N30" s="24"/>
      <c r="O30" s="24"/>
      <c r="P30" s="44">
        <v>31.381</v>
      </c>
      <c r="Q30" s="32"/>
      <c r="R30" s="32"/>
      <c r="S30" s="32"/>
      <c r="T30" s="32"/>
    </row>
    <row r="31" spans="1:20" x14ac:dyDescent="0.25">
      <c r="A31" s="22" t="s">
        <v>56</v>
      </c>
      <c r="B31" s="25">
        <v>234794.75235</v>
      </c>
      <c r="C31" s="25">
        <v>106999.35213</v>
      </c>
      <c r="D31" s="25">
        <v>2199.1236100000001</v>
      </c>
      <c r="E31" s="25">
        <v>23010.268670000001</v>
      </c>
      <c r="F31" s="25">
        <v>623.78332999999998</v>
      </c>
      <c r="G31" s="25">
        <v>13220.248670000001</v>
      </c>
      <c r="H31" s="25">
        <v>6165.8923800000002</v>
      </c>
      <c r="I31" s="25">
        <v>2921.2416699999999</v>
      </c>
      <c r="J31" s="25">
        <v>43081.365429999998</v>
      </c>
      <c r="K31" s="25">
        <v>24337.004000000001</v>
      </c>
      <c r="L31" s="25">
        <v>13727.683360000001</v>
      </c>
      <c r="M31" s="25">
        <v>2013.03367</v>
      </c>
      <c r="N31" s="25">
        <v>2472.79945</v>
      </c>
      <c r="O31" s="25">
        <v>1624.8126999999999</v>
      </c>
      <c r="P31" s="44">
        <v>477191.36141999997</v>
      </c>
      <c r="Q31" s="40"/>
      <c r="R31" s="40"/>
      <c r="S31" s="40"/>
      <c r="T31" s="40"/>
    </row>
    <row r="32" spans="1:20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x14ac:dyDescent="0.25">
      <c r="A33" s="36" t="s">
        <v>28</v>
      </c>
      <c r="B33" s="45">
        <f>P31+Учреждения!B85</f>
        <v>2906189.4560699998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ht="32.25" customHeight="1" x14ac:dyDescent="0.25">
      <c r="A34" s="36" t="str">
        <f>CONCATENATE("Остатки бюджетных средств на ",C2,"г.")</f>
        <v>Остатки бюджетных средств на 07.08.2023г.</v>
      </c>
      <c r="B34" s="45">
        <v>10326032.800000001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2023-08-09T05:33:34Z</dcterms:modified>
</cp:coreProperties>
</file>