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Учреждения" r:id="rId1" sheetId="1" state="visible"/>
    <sheet name="Муниципальные районы" r:id="rId2" sheetId="2" state="visible"/>
  </sheets>
  <definedNames>
    <definedName hidden="false" name="EndData1">'Учреждения'!$F$2</definedName>
    <definedName hidden="false" name="StartData1">'Учреждения'!$F$1</definedName>
    <definedName hidden="false" name="EndData">'Учреждения'!$F$5</definedName>
    <definedName hidden="false" name="EndData2">'Муниципальные районы'!$A$1</definedName>
    <definedName hidden="false" name="StartData">'Учреждения'!$F$4</definedName>
    <definedName hidden="false" localSheetId="0" name="_xlnm.Print_Area">'Учреждения'!$A$1:$E$70</definedName>
    <definedName hidden="false" localSheetId="1" name="_xlnm.Print_Area">'Муниципальные районы'!$A$1:$P$37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<sst xmlns="http://schemas.openxmlformats.org/spreadsheetml/2006/main" xmlns:a="http://schemas.openxmlformats.org/drawingml/2006/main" xmlns:a15="http://schemas.microsoft.com/office/drawing/2012/main" xmlns:asvg="http://schemas.microsoft.com/office/drawing/2016/SVG/main" xmlns:c="http://schemas.openxmlformats.org/drawingml/2006/chart" xmlns:co="http://ncloudtech.com" xmlns:co-ooxml="http://ncloudtech.com/ooxml" xmlns:m="http://schemas.openxmlformats.org/officeDocument/2006/math" xmlns:mc="http://schemas.openxmlformats.org/markup-compatibility/2006" xmlns:o="urn:schemas-microsoft-com:office:office" xmlns:p="http://schemas.openxmlformats.org/presentationml/2006/main" xmlns:pic="http://schemas.openxmlformats.org/drawingml/2006/picture" xmlns:r="http://schemas.openxmlformats.org/officeDocument/2006/relationships" xmlns:s="http://schemas.openxmlformats.org/officeDocument/2006/sharedTypes" xmlns:sl="http://schemas.openxmlformats.org/schemaLibrary/2006/main" xmlns:v="urn:schemas-microsoft-com:vml" xmlns:w="http://schemas.openxmlformats.org/wordprocessingml/2006/main" xmlns:w10="urn:schemas-microsoft-com:office:word" xmlns:w14="http://schemas.microsoft.com/office/word/2010/wordml" xmlns:w15="http://schemas.microsoft.com/office/word/2012/wordml" xmlns:wp="http://schemas.openxmlformats.org/drawingml/2006/wordprocessingDrawing" xmlns:wpg="http://schemas.microsoft.com/office/word/2010/wordprocessingGroup" xmlns:wps="http://schemas.microsoft.com/office/word/2010/wordprocessingShape" xmlns:x="urn:schemas-microsoft-com:office:excel" xmlns:x14="http://schemas.microsoft.com/office/spreadsheetml/2009/9/main" xmlns:xdr="http://schemas.openxmlformats.org/drawingml/2006/spreadsheetDrawing" xmlns:xm="http://schemas.microsoft.com/office/excel/2006/main" mc:Ignorable="co co-ooxml w14 x14 w15">
  <si>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Справка о доходах и расходах краевого бюджета</t>
  </si>
  <si>
    <t>07.08.2023</t>
  </si>
  <si>
    <t>13.08.2023</t>
  </si>
  <si>
    <t>тыс.рублей</t>
  </si>
  <si>
    <t>Доходы</t>
  </si>
  <si>
    <t>Привлечение остатков средств на единый счет краевого бюджета с казначейских счетов</t>
  </si>
  <si>
    <t>Финансовая помощь из федерального бюджета - всего, в том числе: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</si>
  <si>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</si>
  <si>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</si>
  <si>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</si>
  <si>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</si>
  <si>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</si>
  <si>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</si>
  <si>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</si>
  <si>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</si>
  <si>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</si>
  <si>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</si>
  <si>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</si>
  <si>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поддержку творческой деятельности и техническое оснащение детских и кукольных театров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</si>
  <si>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</si>
  <si>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реализацию программ формирования современной городской среды</t>
  </si>
  <si>
    <t>Субсидии бюджетам на техническое оснащение муниципальных музеев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</si>
  <si>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</si>
  <si>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</si>
  <si>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</si>
  <si>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</si>
  <si>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</si>
  <si>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</si>
  <si>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</si>
  <si>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</si>
  <si>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</si>
  <si>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развитие инфраструктуры дорожного хозяйства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</si>
  <si>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</si>
  <si>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</si>
  <si>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13.08.2023)</t>
  </si>
  <si>
    <t>Расходы бюджетополучателей, финансируемые из краевого бюджета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</si>
  <si>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</si>
  <si>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</si>
  <si>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</si>
  <si>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</si>
  <si>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</si>
  <si>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</si>
  <si>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</si>
  <si>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</si>
  <si>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</si>
  <si>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</si>
  <si>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</si>
  <si>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</si>
  <si>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</si>
  <si>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</si>
  <si>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</si>
  <si>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</si>
  <si>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</si>
  <si>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</si>
  <si>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</si>
  <si>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</si>
  <si>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</si>
  <si>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</si>
  <si>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</si>
  <si>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</si>
  <si>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</si>
  <si>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</si>
  <si>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</si>
  <si>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</si>
  <si>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</si>
  <si>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</si>
  <si>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</si>
  <si>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</si>
  <si>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</si>
  <si>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</si>
  <si>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</si>
  <si>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</si>
  <si>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тыс. рублей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</si>
  <si>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</si>
  <si>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</si>
  <si>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</si>
  <si>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</si>
  <si>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</si>
  <si>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</si>
  <si>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</si>
  <si>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</si>
  <si>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</si>
  <si>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</si>
  <si>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</si>
  <si>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</si>
  <si>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</si>
  <si>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</si>
  <si>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</si>
  <si>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Итого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</si>
  <si>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</si>
  <si>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</si>
  <si>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</si>
  <si>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</si>
  <si>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</si>
  <si>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</si>
  <si>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</si>
  <si>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</si>
  <si>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</si>
  <si>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</si>
  <si>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</si>
  <si>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</si>
  <si>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</si>
  <si>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</si>
  <si>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</si>
  <si>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</si>
  <si>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</si>
  <si>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</si>
  <si>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</si>
  <si>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</si>
  <si>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в целях восстановления социально значимых объектов Камчатского края, пострадавших в результате землетрясения в апреле 2023 г.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</si>
  <si>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</si>
  <si>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</si>
  <si>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Развитие сети учреждений культурно-досугового типа</t>
  </si>
  <si>
    <t>Государственная поддержка отрасли культуры (Модернизация региональных и муниципальных детских школ искусств по видам искусств путем их реконструкции и (или) капитального ремонта)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</si>
  <si>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</si>
  <si>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</si>
  <si>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Оказание государственной социальной помощи на основании социального контракта отдельным категориям граждан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</si>
  <si>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</si>
  <si>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Обеспечение комплексного развития сельских территорий</t>
  </si>
  <si>
    <t>Всего:</t>
  </si>
  <si>
    <t>Всего расход: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</si>
</sst>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" formatCode="#,##0.0" numFmtId="1001"/>
    <numFmt co:extendedFormatCode="@" formatCode="@" numFmtId="1002"/>
    <numFmt co:extendedFormatCode="### ### ### ### ##0.0" formatCode="### ### ### ### ##0.0" numFmtId="1003"/>
    <numFmt co:extendedFormatCode="0.0" formatCode="0.0" numFmtId="1004"/>
  </numFmts>
  <fonts count="19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sz val="12"/>
    </font>
    <font>
      <name val="Times New Roman"/>
      <color theme="0" tint="-0.349986266670736"/>
      <sz val="11"/>
    </font>
    <font>
      <name val="Times New Roman"/>
      <b val="true"/>
      <sz val="11"/>
    </font>
    <font>
      <name val="Times New Roman"/>
      <sz val="11"/>
    </font>
    <font>
      <name val="Times New Roman"/>
      <sz val="9"/>
    </font>
    <font>
      <name val="Times New Roman"/>
      <b val="true"/>
      <color theme="1" tint="0"/>
      <sz val="11"/>
    </font>
    <font>
      <name val="Times New Roman"/>
      <color rgb="000000" tint="0"/>
      <sz val="10"/>
    </font>
    <font>
      <name val="Times New Roman"/>
      <i val="true"/>
      <sz val="11"/>
    </font>
    <font>
      <name val="Times New Roman"/>
      <color theme="1" tint="0"/>
      <sz val="12"/>
    </font>
    <font>
      <name val="Times New Roman"/>
      <color theme="0" tint="0"/>
      <sz val="12"/>
    </font>
    <font>
      <name val="Times New Roman"/>
      <color theme="0" tint="0"/>
      <sz val="11"/>
    </font>
    <font>
      <name val="Times New Roman"/>
      <b val="true"/>
      <color theme="0" tint="0"/>
      <sz val="9"/>
    </font>
    <font>
      <name val="Times New Roman"/>
      <color theme="1" tint="0"/>
      <sz val="10"/>
    </font>
    <font>
      <name val="Times New Roman"/>
      <sz val="10"/>
    </font>
    <font>
      <name val="Times New Roman"/>
      <b val="true"/>
      <sz val="10"/>
    </font>
    <font>
      <name val="Times New Roman"/>
      <b val="true"/>
      <color theme="1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66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 wrapText="true"/>
    </xf>
    <xf applyFont="true" applyNumberFormat="true" borderId="0" fillId="0" fontId="4" numFmtId="1000" quotePrefix="false"/>
    <xf applyFont="true" applyNumberFormat="true" borderId="0" fillId="0" fontId="2" numFmtId="14" quotePrefix="false"/>
    <xf applyAlignment="true" applyFont="true" applyNumberFormat="true" borderId="0" fillId="0" fontId="5" numFmtId="1000" quotePrefix="false">
      <alignment wrapText="true"/>
    </xf>
    <xf applyAlignment="true" applyFont="true" applyNumberFormat="true" borderId="0" fillId="0" fontId="5" numFmtId="1000" quotePrefix="false">
      <alignment horizontal="center" wrapText="true"/>
    </xf>
    <xf applyAlignment="true" applyFont="true" applyNumberFormat="true" borderId="0" fillId="0" fontId="6" numFmtId="1000" quotePrefix="false">
      <alignment wrapText="true"/>
    </xf>
    <xf applyFont="true" applyNumberFormat="true" borderId="0" fillId="0" fontId="6" numFmtId="1000" quotePrefix="false"/>
    <xf applyFont="true" applyNumberFormat="true" borderId="0" fillId="0" fontId="6" numFmtId="1000" quotePrefix="false"/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" fillId="0" fontId="5" numFmtId="1000" quotePrefix="false">
      <alignment horizontal="left" wrapText="true"/>
    </xf>
    <xf applyAlignment="true" applyBorder="true" applyFont="true" applyNumberFormat="true" borderId="2" fillId="0" fontId="5" numFmtId="1000" quotePrefix="false">
      <alignment horizontal="left" wrapText="true"/>
    </xf>
    <xf applyAlignment="true" applyBorder="true" applyFont="true" applyNumberFormat="true" borderId="3" fillId="0" fontId="5" numFmtId="1000" quotePrefix="false">
      <alignment horizontal="left" wrapText="true"/>
    </xf>
    <xf applyAlignment="true" applyBorder="true" applyFont="true" applyNumberFormat="true" borderId="1" fillId="0" fontId="8" numFmtId="1001" quotePrefix="false">
      <alignment horizontal="right"/>
    </xf>
    <xf applyAlignment="true" applyFont="true" applyNumberFormat="true" borderId="0" fillId="0" fontId="6" numFmtId="1000" quotePrefix="false">
      <alignment wrapText="true"/>
    </xf>
    <xf applyAlignment="true" applyFont="true" applyNumberFormat="true" borderId="0" fillId="0" fontId="6" numFmtId="1001" quotePrefix="false">
      <alignment horizontal="right" wrapText="true"/>
    </xf>
    <xf applyAlignment="true" applyBorder="true" applyFont="true" applyNumberFormat="true" borderId="1" fillId="0" fontId="5" numFmtId="1000" quotePrefix="false">
      <alignment horizontal="left"/>
    </xf>
    <xf applyAlignment="true" applyBorder="true" applyFont="true" applyNumberFormat="true" borderId="2" fillId="0" fontId="5" numFmtId="1000" quotePrefix="false">
      <alignment horizontal="left"/>
    </xf>
    <xf applyAlignment="true" applyBorder="true" applyFont="true" applyNumberFormat="true" borderId="3" fillId="0" fontId="5" numFmtId="1000" quotePrefix="false">
      <alignment horizontal="left"/>
    </xf>
    <xf applyAlignment="true" applyBorder="true" applyFont="true" applyNumberFormat="true" borderId="1" fillId="0" fontId="5" numFmtId="1001" quotePrefix="false">
      <alignment horizontal="right" wrapText="true"/>
    </xf>
    <xf applyAlignment="true" applyBorder="true" applyFont="true" applyNumberFormat="true" borderId="1" fillId="0" fontId="6" numFmtId="1000" quotePrefix="false">
      <alignment horizontal="left" wrapText="true"/>
    </xf>
    <xf applyAlignment="true" applyBorder="true" applyFont="true" applyNumberFormat="true" borderId="2" fillId="0" fontId="6" numFmtId="1000" quotePrefix="false">
      <alignment horizontal="left" wrapText="true"/>
    </xf>
    <xf applyAlignment="true" applyBorder="true" applyFont="true" applyNumberFormat="true" borderId="3" fillId="0" fontId="6" numFmtId="1000" quotePrefix="false">
      <alignment horizontal="left" wrapText="true"/>
    </xf>
    <xf applyAlignment="true" applyBorder="true" applyFont="true" applyNumberFormat="true" borderId="1" fillId="0" fontId="6" numFmtId="1001" quotePrefix="false">
      <alignment horizontal="right" wrapText="true"/>
    </xf>
    <xf applyAlignment="true" applyBorder="true" applyFont="true" applyNumberFormat="true" borderId="1" fillId="0" fontId="6" numFmtId="1001" quotePrefix="false">
      <alignment horizontal="right" vertical="center" wrapText="true"/>
    </xf>
    <xf applyAlignment="true" applyBorder="true" applyFont="true" applyNumberFormat="true" borderId="1" fillId="0" fontId="9" numFmtId="1002" quotePrefix="false">
      <alignment horizontal="left" vertical="center" wrapText="true"/>
    </xf>
    <xf applyAlignment="true" applyBorder="true" applyFont="true" applyNumberFormat="true" borderId="2" fillId="0" fontId="9" numFmtId="1002" quotePrefix="false">
      <alignment horizontal="left" vertical="center" wrapText="true"/>
    </xf>
    <xf applyAlignment="true" applyBorder="true" applyFont="true" applyNumberFormat="true" borderId="3" fillId="0" fontId="9" numFmtId="1002" quotePrefix="false">
      <alignment horizontal="left" vertical="center" wrapText="true"/>
    </xf>
    <xf applyAlignment="true" applyBorder="true" applyFont="true" applyNumberFormat="true" borderId="1" fillId="0" fontId="9" numFmtId="1003" quotePrefix="false">
      <alignment horizontal="right" vertical="center"/>
    </xf>
    <xf applyAlignment="true" applyBorder="true" applyFont="true" applyNumberFormat="true" borderId="1" fillId="0" fontId="5" numFmtId="1001" quotePrefix="false">
      <alignment horizontal="left" wrapText="true"/>
    </xf>
    <xf applyAlignment="true" applyBorder="true" applyFont="true" applyNumberFormat="true" borderId="2" fillId="0" fontId="5" numFmtId="1001" quotePrefix="false">
      <alignment horizontal="left" wrapText="true"/>
    </xf>
    <xf applyAlignment="true" applyBorder="true" applyFont="true" applyNumberFormat="true" borderId="3" fillId="0" fontId="5" numFmtId="1001" quotePrefix="false">
      <alignment horizontal="left" wrapText="true"/>
    </xf>
    <xf applyAlignment="true" applyBorder="true" applyFont="true" applyNumberFormat="true" borderId="1" fillId="0" fontId="10" numFmtId="1001" quotePrefix="false">
      <alignment horizontal="left" wrapText="true"/>
    </xf>
    <xf applyAlignment="true" applyBorder="true" applyFont="true" applyNumberFormat="true" borderId="2" fillId="0" fontId="10" numFmtId="1001" quotePrefix="false">
      <alignment horizontal="left" wrapText="true"/>
    </xf>
    <xf applyAlignment="true" applyBorder="true" applyFont="true" applyNumberFormat="true" borderId="3" fillId="0" fontId="10" numFmtId="1001" quotePrefix="false">
      <alignment horizontal="left" wrapText="true"/>
    </xf>
    <xf applyAlignment="true" applyFont="true" applyNumberFormat="true" borderId="0" fillId="0" fontId="5" numFmtId="1000" quotePrefix="false">
      <alignment wrapText="true"/>
    </xf>
    <xf applyAlignment="true" applyFont="true" applyNumberFormat="true" borderId="0" fillId="0" fontId="5" numFmtId="1000" quotePrefix="false">
      <alignment horizontal="left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5" numFmtId="1004" quotePrefix="false">
      <alignment horizontal="center" vertical="center"/>
    </xf>
    <xf applyAlignment="true" applyBorder="true" applyFont="true" applyNumberFormat="true" borderId="1" fillId="0" fontId="5" numFmtId="1004" quotePrefix="false">
      <alignment horizontal="left" vertical="center" wrapText="true"/>
    </xf>
    <xf applyAlignment="true" applyBorder="true" applyFont="true" applyNumberFormat="true" borderId="2" fillId="0" fontId="5" numFmtId="1004" quotePrefix="false">
      <alignment horizontal="left" vertical="center" wrapText="true"/>
    </xf>
    <xf applyAlignment="true" applyBorder="true" applyFont="true" applyNumberFormat="true" borderId="3" fillId="0" fontId="5" numFmtId="1004" quotePrefix="false">
      <alignment horizontal="left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4" quotePrefix="false">
      <alignment horizontal="center" vertical="center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1" fillId="0" fontId="6" numFmtId="1002" quotePrefix="false">
      <alignment horizontal="left" vertical="center" wrapText="true"/>
    </xf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5" numFmtId="1002" quotePrefix="false">
      <alignment horizontal="left" vertical="center" wrapText="true"/>
    </xf>
    <xf applyFont="true" applyNumberFormat="true" borderId="0" fillId="0" fontId="11" numFmtId="1000" quotePrefix="false"/>
    <xf applyFont="true" applyNumberFormat="true" borderId="0" fillId="0" fontId="12" numFmtId="14" quotePrefix="false"/>
    <xf applyFill="true" applyFont="true" applyNumberFormat="true" borderId="0" fillId="2" fontId="3" numFmtId="1000" quotePrefix="false"/>
    <xf applyFont="true" applyNumberFormat="true" borderId="0" fillId="0" fontId="13" numFmtId="1000" quotePrefix="false"/>
    <xf applyFill="true" applyFont="true" applyNumberFormat="true" borderId="0" fillId="2" fontId="14" numFmtId="1000" quotePrefix="false"/>
    <xf applyFont="true" applyNumberFormat="true" borderId="0" fillId="0" fontId="15" numFmtId="1000" quotePrefix="false"/>
    <xf applyAlignment="true" applyBorder="true" applyFont="true" applyNumberFormat="true" borderId="1" fillId="0" fontId="8" numFmtId="1000" quotePrefix="false">
      <alignment horizontal="center" vertical="center" wrapText="true"/>
    </xf>
    <xf applyAlignment="true" applyBorder="true" applyFill="true" applyFont="true" applyNumberFormat="true" borderId="1" fillId="2" fontId="16" numFmtId="1001" quotePrefix="false">
      <alignment horizontal="center" vertical="center" wrapText="true"/>
    </xf>
    <xf applyAlignment="true" applyBorder="true" applyFill="true" applyFont="true" applyNumberFormat="true" borderId="1" fillId="2" fontId="16" numFmtId="1001" quotePrefix="false">
      <alignment vertical="center" wrapText="true"/>
    </xf>
    <xf applyAlignment="true" applyBorder="true" applyFill="true" applyFont="true" applyNumberFormat="true" borderId="1" fillId="2" fontId="17" numFmtId="1001" quotePrefix="false">
      <alignment horizontal="center" vertical="center" wrapText="true"/>
    </xf>
    <xf applyAlignment="true" applyBorder="true" applyFill="true" applyFont="true" applyNumberFormat="true" borderId="1" fillId="2" fontId="16" numFmtId="1002" quotePrefix="false">
      <alignment horizontal="left" wrapText="true"/>
    </xf>
    <xf applyAlignment="true" applyBorder="true" applyFill="true" applyFont="true" applyNumberFormat="true" borderId="1" fillId="2" fontId="6" numFmtId="1001" quotePrefix="false">
      <alignment horizontal="right" wrapText="true"/>
    </xf>
    <xf applyAlignment="true" applyBorder="true" applyFill="true" applyFont="true" applyNumberFormat="true" borderId="1" fillId="2" fontId="17" numFmtId="1001" quotePrefix="false">
      <alignment horizontal="right" wrapText="true"/>
    </xf>
    <xf applyAlignment="true" applyBorder="true" applyFill="true" applyFont="true" applyNumberFormat="true" borderId="1" fillId="2" fontId="17" numFmtId="1002" quotePrefix="false">
      <alignment horizontal="left" wrapText="true"/>
    </xf>
    <xf applyAlignment="true" applyBorder="true" applyFill="true" applyFont="true" applyNumberFormat="true" borderId="1" fillId="2" fontId="5" numFmtId="1001" quotePrefix="false">
      <alignment horizontal="right" wrapText="true"/>
    </xf>
    <xf applyFont="true" applyNumberFormat="true" borderId="0" fillId="0" fontId="18" numFmtId="1000" quotePrefix="false"/>
    <xf applyAlignment="true" applyBorder="true" applyFont="true" applyNumberFormat="true" borderId="1" fillId="0" fontId="8" numFmtId="1000" quotePrefix="false">
      <alignment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71"/>
  <sheetViews>
    <sheetView showZeros="true" workbookViewId="0"/>
  </sheetViews>
  <sheetFormatPr baseColWidth="8" customHeight="false" defaultColWidth="8.71093779471921" defaultRowHeight="15" zeroHeight="false"/>
  <cols>
    <col customWidth="true" max="1" min="1" outlineLevel="0" style="1" width="69.2851575114775"/>
    <col customWidth="true" max="2" min="2" outlineLevel="0" style="1" width="13.8554681361118"/>
    <col customWidth="true" max="4" min="3" outlineLevel="0" style="1" width="14.425781467405"/>
    <col customWidth="true" max="5" min="5" outlineLevel="0" style="1" width="16.4257818057373"/>
    <col customWidth="true" max="6" min="6" outlineLevel="0" style="1" width="12.5703126546285"/>
    <col bestFit="true" customWidth="true" max="7" min="7" outlineLevel="0" style="1" width="16"/>
    <col bestFit="true" customWidth="true" max="8" min="8" outlineLevel="0" style="1" width="8.71093779471921"/>
    <col bestFit="true" customWidth="true" max="9" min="9" outlineLevel="0" style="1" width="10.1406248017584"/>
    <col bestFit="true" customWidth="true" max="16384" min="10" outlineLevel="0" style="1" width="8.71093779471921"/>
  </cols>
  <sheetData>
    <row ht="15.75" outlineLevel="0" r="1">
      <c r="A1" s="2" t="s">
        <v>0</v>
      </c>
      <c r="B1" s="2" t="s"/>
      <c r="C1" s="2" t="s"/>
      <c r="D1" s="2" t="s"/>
      <c r="E1" s="2" t="s"/>
      <c r="F1" s="3" t="s">
        <v>1</v>
      </c>
      <c r="G1" s="3" t="str">
        <f aca="false" ca="false" dt2D="false" dtr="false" t="normal">TEXT(F1, "[$-FC19]ДД ММММ")</f>
        <v>07.08.2023</v>
      </c>
      <c r="H1" s="3" t="str">
        <f aca="false" ca="false" dt2D="false" dtr="false" t="normal">TEXT(F1, "[$-FC19]ДД.ММ.ГГГ \г")</f>
        <v>07.08.2023</v>
      </c>
    </row>
    <row ht="15.75" outlineLevel="0" r="2">
      <c r="A2" s="2" t="str">
        <f aca="false" ca="false" dt2D="false" dtr="false" t="normal">CONCATENATE("с ", G1, " по ", G2, "ода")</f>
        <v>с 07.08.2023 по 13.08.2023ода</v>
      </c>
      <c r="B2" s="2" t="s"/>
      <c r="C2" s="2" t="s"/>
      <c r="D2" s="2" t="s"/>
      <c r="E2" s="2" t="s"/>
      <c r="F2" s="3" t="s">
        <v>2</v>
      </c>
      <c r="G2" s="3" t="str">
        <f aca="false" ca="false" dt2D="false" dtr="false" t="normal">TEXT(F2, "[$-FC19]ДД ММММ ГГГ \г")</f>
        <v>13.08.2023</v>
      </c>
      <c r="H2" s="3" t="str">
        <f aca="false" ca="false" dt2D="false" dtr="false" t="normal">TEXT(F2, "[$-FC19]ДД.ММ.ГГГ \г")</f>
        <v>13.08.2023</v>
      </c>
      <c r="I2" s="4" t="n"/>
    </row>
    <row outlineLevel="0" r="3">
      <c r="A3" s="5" t="n"/>
      <c r="B3" s="6" t="n"/>
      <c r="C3" s="6" t="n"/>
      <c r="D3" s="6" t="n"/>
      <c r="E3" s="7" t="n"/>
    </row>
    <row outlineLevel="0" r="4">
      <c r="A4" s="8" t="n"/>
      <c r="B4" s="9" t="n"/>
      <c r="C4" s="9" t="n"/>
      <c r="D4" s="8" t="n"/>
      <c r="E4" s="10" t="s">
        <v>3</v>
      </c>
    </row>
    <row outlineLevel="0" r="5">
      <c r="A5" s="11" t="str">
        <f aca="false" ca="false" dt2D="false" dtr="false" t="normal">CONCATENATE("Остатки средств на ", H1, ".")</f>
        <v>Остатки средств на 07.08.2023.</v>
      </c>
      <c r="B5" s="12" t="s"/>
      <c r="C5" s="12" t="s"/>
      <c r="D5" s="13" t="s"/>
      <c r="E5" s="14" t="n">
        <v>10326032.8</v>
      </c>
      <c r="F5" s="4" t="n"/>
    </row>
    <row outlineLevel="0" r="6">
      <c r="A6" s="15" t="n"/>
      <c r="B6" s="15" t="n"/>
      <c r="C6" s="15" t="n"/>
      <c r="D6" s="15" t="n"/>
      <c r="E6" s="16" t="n"/>
    </row>
    <row outlineLevel="0" r="7">
      <c r="A7" s="17" t="s">
        <v>4</v>
      </c>
      <c r="B7" s="18" t="s"/>
      <c r="C7" s="18" t="s"/>
      <c r="D7" s="19" t="s"/>
      <c r="E7" s="20" t="n"/>
    </row>
    <row outlineLevel="0" r="8">
      <c r="A8" s="21" t="s">
        <v>5</v>
      </c>
      <c r="B8" s="22" t="s"/>
      <c r="C8" s="22" t="s"/>
      <c r="D8" s="23" t="s"/>
      <c r="E8" s="24" t="n">
        <v>-413571.9</v>
      </c>
    </row>
    <row outlineLevel="0" r="9">
      <c r="A9" s="21" t="s">
        <v>6</v>
      </c>
      <c r="B9" s="22" t="s"/>
      <c r="C9" s="22" t="s"/>
      <c r="D9" s="23" t="s"/>
      <c r="E9" s="25" t="n">
        <f aca="false" ca="false" dt2D="false" dtr="false" t="normal">SUM(E10:E34)</f>
        <v>44997.299999999996</v>
      </c>
    </row>
    <row outlineLevel="0" r="10">
      <c r="A10" s="26" t="s">
        <v>7</v>
      </c>
      <c r="B10" s="27" t="s"/>
      <c r="C10" s="27" t="s"/>
      <c r="D10" s="28" t="s"/>
      <c r="E10" s="29" t="n">
        <v>1357.7</v>
      </c>
    </row>
    <row customHeight="true" ht="41.25" outlineLevel="0" r="11">
      <c r="A11" s="26" t="s">
        <v>8</v>
      </c>
      <c r="B11" s="27" t="s"/>
      <c r="C11" s="27" t="s"/>
      <c r="D11" s="28" t="s"/>
      <c r="E11" s="29" t="n">
        <v>581.6</v>
      </c>
    </row>
    <row customHeight="true" ht="39" outlineLevel="0" r="12">
      <c r="A12" s="26" t="s">
        <v>9</v>
      </c>
      <c r="B12" s="27" t="s"/>
      <c r="C12" s="27" t="s"/>
      <c r="D12" s="28" t="s"/>
      <c r="E12" s="29" t="n">
        <v>32.1</v>
      </c>
    </row>
    <row customHeight="true" ht="29.25" outlineLevel="0" r="13">
      <c r="A13" s="26" t="s">
        <v>10</v>
      </c>
      <c r="B13" s="27" t="s"/>
      <c r="C13" s="27" t="s"/>
      <c r="D13" s="28" t="s"/>
      <c r="E13" s="29" t="n">
        <v>5137.3</v>
      </c>
    </row>
    <row customHeight="true" ht="40.5" outlineLevel="0" r="14">
      <c r="A14" s="26" t="s">
        <v>11</v>
      </c>
      <c r="B14" s="27" t="s"/>
      <c r="C14" s="27" t="s"/>
      <c r="D14" s="28" t="s"/>
      <c r="E14" s="29" t="n">
        <v>22.8</v>
      </c>
    </row>
    <row customHeight="true" ht="19.5" outlineLevel="0" r="15">
      <c r="A15" s="26" t="s">
        <v>12</v>
      </c>
      <c r="B15" s="27" t="s"/>
      <c r="C15" s="27" t="s"/>
      <c r="D15" s="28" t="s"/>
      <c r="E15" s="29" t="n">
        <v>7.8</v>
      </c>
    </row>
    <row customHeight="true" ht="29.25" outlineLevel="0" r="16">
      <c r="A16" s="26" t="s">
        <v>13</v>
      </c>
      <c r="B16" s="27" t="s"/>
      <c r="C16" s="27" t="s"/>
      <c r="D16" s="28" t="s"/>
      <c r="E16" s="29" t="n">
        <v>727.9</v>
      </c>
    </row>
    <row customHeight="true" ht="19.5" outlineLevel="0" r="17">
      <c r="A17" s="26" t="s">
        <v>14</v>
      </c>
      <c r="B17" s="27" t="s"/>
      <c r="C17" s="27" t="s"/>
      <c r="D17" s="28" t="s"/>
      <c r="E17" s="29" t="n">
        <v>4537.2</v>
      </c>
    </row>
    <row customHeight="true" ht="29.25" outlineLevel="0" r="18">
      <c r="A18" s="26" t="s">
        <v>15</v>
      </c>
      <c r="B18" s="27" t="s"/>
      <c r="C18" s="27" t="s"/>
      <c r="D18" s="28" t="s"/>
      <c r="E18" s="29" t="n">
        <v>3039.3</v>
      </c>
    </row>
    <row customHeight="true" ht="29.25" outlineLevel="0" r="19">
      <c r="A19" s="26" t="s">
        <v>16</v>
      </c>
      <c r="B19" s="27" t="s"/>
      <c r="C19" s="27" t="s"/>
      <c r="D19" s="28" t="s"/>
      <c r="E19" s="29" t="n">
        <v>224.5</v>
      </c>
    </row>
    <row customHeight="true" ht="17.25" outlineLevel="0" r="20">
      <c r="A20" s="26" t="s">
        <v>17</v>
      </c>
      <c r="B20" s="27" t="s"/>
      <c r="C20" s="27" t="s"/>
      <c r="D20" s="28" t="s"/>
      <c r="E20" s="29" t="n">
        <v>950</v>
      </c>
    </row>
    <row customHeight="true" ht="20.25" outlineLevel="0" r="21">
      <c r="A21" s="26" t="s">
        <v>18</v>
      </c>
      <c r="B21" s="27" t="s"/>
      <c r="C21" s="27" t="s"/>
      <c r="D21" s="28" t="s"/>
      <c r="E21" s="29" t="n">
        <v>6720</v>
      </c>
    </row>
    <row customHeight="true" ht="29.25" outlineLevel="0" r="22">
      <c r="A22" s="26" t="s">
        <v>19</v>
      </c>
      <c r="B22" s="27" t="s"/>
      <c r="C22" s="27" t="s"/>
      <c r="D22" s="28" t="s"/>
      <c r="E22" s="29" t="n">
        <v>896.3</v>
      </c>
    </row>
    <row customHeight="true" ht="18.75" outlineLevel="0" r="23">
      <c r="A23" s="26" t="s">
        <v>20</v>
      </c>
      <c r="B23" s="27" t="s"/>
      <c r="C23" s="27" t="s"/>
      <c r="D23" s="28" t="s"/>
      <c r="E23" s="29" t="n">
        <v>2493.1</v>
      </c>
    </row>
    <row customHeight="true" ht="20.25" outlineLevel="0" r="24">
      <c r="A24" s="26" t="s">
        <v>21</v>
      </c>
      <c r="B24" s="27" t="s"/>
      <c r="C24" s="27" t="s"/>
      <c r="D24" s="28" t="s"/>
      <c r="E24" s="29" t="n">
        <v>116.7</v>
      </c>
    </row>
    <row customHeight="true" ht="29.25" outlineLevel="0" r="25">
      <c r="A25" s="26" t="s">
        <v>22</v>
      </c>
      <c r="B25" s="27" t="s"/>
      <c r="C25" s="27" t="s"/>
      <c r="D25" s="28" t="s"/>
      <c r="E25" s="29" t="n">
        <v>821.1</v>
      </c>
    </row>
    <row customHeight="true" ht="21.75" outlineLevel="0" r="26">
      <c r="A26" s="26" t="s">
        <v>23</v>
      </c>
      <c r="B26" s="27" t="s"/>
      <c r="C26" s="27" t="s"/>
      <c r="D26" s="28" t="s"/>
      <c r="E26" s="29" t="n">
        <v>1092.1</v>
      </c>
    </row>
    <row customHeight="true" ht="18" outlineLevel="0" r="27">
      <c r="A27" s="26" t="s">
        <v>24</v>
      </c>
      <c r="B27" s="27" t="s"/>
      <c r="C27" s="27" t="s"/>
      <c r="D27" s="28" t="s"/>
      <c r="E27" s="29" t="n">
        <v>2175.3</v>
      </c>
    </row>
    <row customHeight="true" ht="42.75" outlineLevel="0" r="28">
      <c r="A28" s="26" t="s">
        <v>25</v>
      </c>
      <c r="B28" s="27" t="s"/>
      <c r="C28" s="27" t="s"/>
      <c r="D28" s="28" t="s"/>
      <c r="E28" s="29" t="n">
        <v>2370.3</v>
      </c>
    </row>
    <row customHeight="true" ht="41.25" outlineLevel="0" r="29">
      <c r="A29" s="26" t="s">
        <v>26</v>
      </c>
      <c r="B29" s="27" t="s"/>
      <c r="C29" s="27" t="s"/>
      <c r="D29" s="28" t="s"/>
      <c r="E29" s="29" t="n">
        <v>1828.3</v>
      </c>
    </row>
    <row customHeight="true" ht="22.5" outlineLevel="0" r="30">
      <c r="A30" s="26" t="s">
        <v>27</v>
      </c>
      <c r="B30" s="27" t="s"/>
      <c r="C30" s="27" t="s"/>
      <c r="D30" s="28" t="s"/>
      <c r="E30" s="29" t="n">
        <v>756.2</v>
      </c>
    </row>
    <row customHeight="true" ht="80.25" outlineLevel="0" r="31">
      <c r="A31" s="26" t="s">
        <v>28</v>
      </c>
      <c r="B31" s="27" t="s"/>
      <c r="C31" s="27" t="s"/>
      <c r="D31" s="28" t="s"/>
      <c r="E31" s="29" t="n">
        <v>303.7</v>
      </c>
    </row>
    <row customHeight="true" ht="29.25" outlineLevel="0" r="32">
      <c r="A32" s="26" t="s">
        <v>29</v>
      </c>
      <c r="B32" s="27" t="s"/>
      <c r="C32" s="27" t="s"/>
      <c r="D32" s="28" t="s"/>
      <c r="E32" s="29" t="n">
        <v>1996.8</v>
      </c>
    </row>
    <row customHeight="true" ht="29.25" outlineLevel="0" r="33">
      <c r="A33" s="26" t="s">
        <v>30</v>
      </c>
      <c r="B33" s="27" t="s"/>
      <c r="C33" s="27" t="s"/>
      <c r="D33" s="28" t="s"/>
      <c r="E33" s="29" t="n">
        <v>4300.2</v>
      </c>
    </row>
    <row customHeight="true" ht="20.25" outlineLevel="0" r="34">
      <c r="A34" s="26" t="s">
        <v>31</v>
      </c>
      <c r="B34" s="27" t="s"/>
      <c r="C34" s="27" t="s"/>
      <c r="D34" s="28" t="s"/>
      <c r="E34" s="29" t="n">
        <v>2509</v>
      </c>
    </row>
    <row outlineLevel="0" r="35">
      <c r="A35" s="30" t="s">
        <v>32</v>
      </c>
      <c r="B35" s="31" t="s"/>
      <c r="C35" s="31" t="s"/>
      <c r="D35" s="32" t="s"/>
      <c r="E35" s="25" t="n">
        <f aca="false" ca="false" dt2D="false" dtr="false" t="normal">'Муниципальные районы'!B37-'Учреждения'!E5+'Муниципальные районы'!B36</f>
        <v>-323196.56683000084</v>
      </c>
    </row>
    <row outlineLevel="0" r="36">
      <c r="A36" s="33" t="s">
        <v>33</v>
      </c>
      <c r="B36" s="34" t="s"/>
      <c r="C36" s="34" t="s"/>
      <c r="D36" s="35" t="s"/>
      <c r="E36" s="25" t="n"/>
    </row>
    <row customHeight="true" ht="93" outlineLevel="0" r="37">
      <c r="A37" s="33" t="s">
        <v>34</v>
      </c>
      <c r="B37" s="34" t="s"/>
      <c r="C37" s="34" t="s"/>
      <c r="D37" s="35" t="s"/>
      <c r="E37" s="25" t="n">
        <v>8587402.3</v>
      </c>
    </row>
    <row ht="15" outlineLevel="0" r="38">
      <c r="A38" s="36" t="n"/>
      <c r="B38" s="37" t="n"/>
      <c r="C38" s="37" t="n"/>
      <c r="D38" s="8" t="n"/>
      <c r="E38" s="8" t="n"/>
    </row>
    <row outlineLevel="0" r="39">
      <c r="A39" s="38" t="s">
        <v>35</v>
      </c>
      <c r="B39" s="39" t="s">
        <v>36</v>
      </c>
      <c r="C39" s="40" t="s">
        <v>37</v>
      </c>
      <c r="D39" s="41" t="s"/>
      <c r="E39" s="42" t="s"/>
    </row>
    <row ht="90" outlineLevel="0" r="40">
      <c r="A40" s="43" t="s"/>
      <c r="B40" s="44" t="s"/>
      <c r="C40" s="45" t="s">
        <v>38</v>
      </c>
      <c r="D40" s="45" t="s">
        <v>39</v>
      </c>
      <c r="E40" s="45" t="s">
        <v>40</v>
      </c>
    </row>
    <row outlineLevel="0" r="41">
      <c r="A41" s="46" t="s">
        <v>41</v>
      </c>
      <c r="B41" s="24" t="n">
        <v>1209.86223</v>
      </c>
      <c r="C41" s="24" t="n"/>
      <c r="D41" s="24" t="n"/>
      <c r="E41" s="24" t="n"/>
      <c r="F41" s="47" t="n"/>
    </row>
    <row outlineLevel="0" r="42">
      <c r="A42" s="46" t="s">
        <v>42</v>
      </c>
      <c r="B42" s="24" t="n">
        <v>350</v>
      </c>
      <c r="C42" s="24" t="n"/>
      <c r="D42" s="24" t="n"/>
      <c r="E42" s="24" t="n"/>
      <c r="F42" s="47" t="n"/>
    </row>
    <row outlineLevel="0" r="43">
      <c r="A43" s="46" t="s">
        <v>43</v>
      </c>
      <c r="B43" s="24" t="n">
        <v>2644.57013</v>
      </c>
      <c r="C43" s="24" t="n"/>
      <c r="D43" s="24" t="n">
        <v>2144.57013</v>
      </c>
      <c r="E43" s="24" t="n"/>
      <c r="F43" s="47" t="n"/>
    </row>
    <row outlineLevel="0" r="44">
      <c r="A44" s="46" t="s">
        <v>44</v>
      </c>
      <c r="B44" s="24" t="n">
        <v>14230.8972</v>
      </c>
      <c r="C44" s="24" t="n">
        <v>1000</v>
      </c>
      <c r="D44" s="24" t="n">
        <v>6855.6972</v>
      </c>
      <c r="E44" s="24" t="n"/>
      <c r="F44" s="47" t="n"/>
    </row>
    <row ht="30" outlineLevel="0" r="45">
      <c r="A45" s="46" t="s">
        <v>45</v>
      </c>
      <c r="B45" s="24" t="n">
        <v>5389.73035</v>
      </c>
      <c r="C45" s="24" t="n"/>
      <c r="D45" s="24" t="n"/>
      <c r="E45" s="24" t="n"/>
      <c r="F45" s="47" t="n"/>
    </row>
    <row outlineLevel="0" r="46">
      <c r="A46" s="46" t="s">
        <v>46</v>
      </c>
      <c r="B46" s="24" t="n">
        <v>1732.30241</v>
      </c>
      <c r="C46" s="24" t="n">
        <v>900</v>
      </c>
      <c r="D46" s="24" t="n">
        <v>449.93</v>
      </c>
      <c r="E46" s="24" t="n"/>
      <c r="F46" s="47" t="n"/>
    </row>
    <row outlineLevel="0" r="47">
      <c r="A47" s="46" t="s">
        <v>47</v>
      </c>
      <c r="B47" s="24" t="n">
        <v>1813.01963</v>
      </c>
      <c r="C47" s="24" t="n">
        <v>1800</v>
      </c>
      <c r="D47" s="24" t="n"/>
      <c r="E47" s="24" t="n"/>
      <c r="F47" s="47" t="n"/>
    </row>
    <row ht="30" outlineLevel="0" r="48">
      <c r="A48" s="46" t="s">
        <v>48</v>
      </c>
      <c r="B48" s="24" t="n">
        <v>14578.66676</v>
      </c>
      <c r="C48" s="24" t="n">
        <v>2806.04008</v>
      </c>
      <c r="D48" s="24" t="n">
        <v>1658.92456</v>
      </c>
      <c r="E48" s="24" t="n"/>
      <c r="F48" s="47" t="n"/>
    </row>
    <row outlineLevel="0" r="49">
      <c r="A49" s="46" t="s">
        <v>49</v>
      </c>
      <c r="B49" s="24" t="n">
        <v>32719.46179</v>
      </c>
      <c r="C49" s="24" t="n"/>
      <c r="D49" s="24" t="n"/>
      <c r="E49" s="24" t="n"/>
      <c r="F49" s="47" t="n"/>
    </row>
    <row outlineLevel="0" r="50">
      <c r="A50" s="46" t="s">
        <v>50</v>
      </c>
      <c r="B50" s="24" t="n">
        <v>215181.19604</v>
      </c>
      <c r="C50" s="24" t="n"/>
      <c r="D50" s="24" t="n"/>
      <c r="E50" s="24" t="n">
        <v>22416.9651</v>
      </c>
      <c r="F50" s="47" t="n"/>
    </row>
    <row outlineLevel="0" r="51">
      <c r="A51" s="46" t="s">
        <v>51</v>
      </c>
      <c r="B51" s="24" t="n">
        <v>20976.59136</v>
      </c>
      <c r="C51" s="24" t="n">
        <v>7500</v>
      </c>
      <c r="D51" s="24" t="n">
        <v>3018.5</v>
      </c>
      <c r="E51" s="24" t="n">
        <v>153.27841</v>
      </c>
      <c r="F51" s="47" t="n"/>
    </row>
    <row outlineLevel="0" r="52">
      <c r="A52" s="46" t="s">
        <v>52</v>
      </c>
      <c r="B52" s="24" t="n">
        <v>361171.7804</v>
      </c>
      <c r="C52" s="24" t="n">
        <v>5307.1</v>
      </c>
      <c r="D52" s="24" t="n">
        <v>1734.8</v>
      </c>
      <c r="E52" s="24" t="n">
        <v>258130.017</v>
      </c>
      <c r="F52" s="47" t="n"/>
    </row>
    <row ht="30" outlineLevel="0" r="53">
      <c r="A53" s="46" t="s">
        <v>53</v>
      </c>
      <c r="B53" s="24" t="n">
        <v>146123.26094</v>
      </c>
      <c r="C53" s="24" t="n"/>
      <c r="D53" s="24" t="n"/>
      <c r="E53" s="24" t="n">
        <v>101043.61946</v>
      </c>
      <c r="F53" s="47" t="n"/>
    </row>
    <row outlineLevel="0" r="54">
      <c r="A54" s="46" t="s">
        <v>54</v>
      </c>
      <c r="B54" s="24" t="n">
        <v>19660.77227</v>
      </c>
      <c r="C54" s="24" t="n"/>
      <c r="D54" s="24" t="n"/>
      <c r="E54" s="24" t="n"/>
      <c r="F54" s="47" t="n"/>
    </row>
    <row outlineLevel="0" r="55">
      <c r="A55" s="46" t="s">
        <v>55</v>
      </c>
      <c r="B55" s="24" t="n">
        <v>4453.19814</v>
      </c>
      <c r="C55" s="24" t="n"/>
      <c r="D55" s="24" t="n"/>
      <c r="E55" s="24" t="n"/>
      <c r="F55" s="47" t="n"/>
    </row>
    <row outlineLevel="0" r="56">
      <c r="A56" s="46" t="s">
        <v>56</v>
      </c>
      <c r="B56" s="24" t="n">
        <v>1030.0908</v>
      </c>
      <c r="C56" s="24" t="n"/>
      <c r="D56" s="24" t="n">
        <v>9</v>
      </c>
      <c r="E56" s="24" t="n"/>
      <c r="F56" s="47" t="n"/>
    </row>
    <row outlineLevel="0" r="57">
      <c r="A57" s="46" t="s">
        <v>57</v>
      </c>
      <c r="B57" s="24" t="n">
        <v>15284.09474</v>
      </c>
      <c r="C57" s="24" t="n">
        <v>8000</v>
      </c>
      <c r="D57" s="24" t="n"/>
      <c r="E57" s="24" t="n">
        <v>4222.59474</v>
      </c>
      <c r="F57" s="47" t="n"/>
    </row>
    <row outlineLevel="0" r="58">
      <c r="A58" s="46" t="s">
        <v>58</v>
      </c>
      <c r="B58" s="24" t="n">
        <v>87756.00849</v>
      </c>
      <c r="C58" s="24" t="n"/>
      <c r="D58" s="24" t="n"/>
      <c r="E58" s="24" t="n"/>
      <c r="F58" s="47" t="n"/>
    </row>
    <row outlineLevel="0" r="59">
      <c r="A59" s="46" t="s">
        <v>59</v>
      </c>
      <c r="B59" s="24" t="n">
        <v>17.00629</v>
      </c>
      <c r="C59" s="24" t="n"/>
      <c r="D59" s="24" t="n">
        <v>5.10651</v>
      </c>
      <c r="E59" s="24" t="n"/>
      <c r="F59" s="47" t="n"/>
    </row>
    <row outlineLevel="0" r="60">
      <c r="A60" s="46" t="s">
        <v>60</v>
      </c>
      <c r="B60" s="24" t="n">
        <v>774.47128</v>
      </c>
      <c r="C60" s="24" t="n">
        <v>749.25535</v>
      </c>
      <c r="D60" s="24" t="n"/>
      <c r="E60" s="24" t="n"/>
      <c r="F60" s="47" t="n"/>
    </row>
    <row outlineLevel="0" r="61">
      <c r="A61" s="46" t="s">
        <v>61</v>
      </c>
      <c r="B61" s="24" t="n">
        <v>12901.82914</v>
      </c>
      <c r="C61" s="24" t="n"/>
      <c r="D61" s="24" t="n">
        <v>2906.95868</v>
      </c>
      <c r="E61" s="24" t="n"/>
      <c r="F61" s="47" t="n"/>
    </row>
    <row ht="30" outlineLevel="0" r="62">
      <c r="A62" s="46" t="s">
        <v>62</v>
      </c>
      <c r="B62" s="24" t="n">
        <v>47.814</v>
      </c>
      <c r="C62" s="24" t="n"/>
      <c r="D62" s="24" t="n"/>
      <c r="E62" s="24" t="n"/>
      <c r="F62" s="47" t="n"/>
    </row>
    <row outlineLevel="0" r="63">
      <c r="A63" s="46" t="s">
        <v>63</v>
      </c>
      <c r="B63" s="24" t="n">
        <v>20957.442</v>
      </c>
      <c r="C63" s="24" t="n"/>
      <c r="D63" s="24" t="n"/>
      <c r="E63" s="24" t="n"/>
      <c r="F63" s="47" t="n"/>
    </row>
    <row outlineLevel="0" r="64">
      <c r="A64" s="46" t="s">
        <v>64</v>
      </c>
      <c r="B64" s="24" t="n">
        <v>3247.80783</v>
      </c>
      <c r="C64" s="24" t="n">
        <v>2500</v>
      </c>
      <c r="D64" s="24" t="n"/>
      <c r="E64" s="24" t="n"/>
      <c r="F64" s="47" t="n"/>
    </row>
    <row outlineLevel="0" r="65">
      <c r="A65" s="46" t="s">
        <v>65</v>
      </c>
      <c r="B65" s="24" t="n">
        <v>-2128.898</v>
      </c>
      <c r="C65" s="24" t="n"/>
      <c r="D65" s="24" t="n"/>
      <c r="E65" s="24" t="n"/>
      <c r="F65" s="47" t="n"/>
    </row>
    <row outlineLevel="0" r="66">
      <c r="A66" s="46" t="s">
        <v>66</v>
      </c>
      <c r="B66" s="24" t="n">
        <v>4.27328</v>
      </c>
      <c r="C66" s="24" t="n"/>
      <c r="D66" s="24" t="n">
        <v>1.61263</v>
      </c>
      <c r="E66" s="24" t="n"/>
      <c r="F66" s="47" t="n"/>
    </row>
    <row ht="30" outlineLevel="0" r="67">
      <c r="A67" s="46" t="s">
        <v>67</v>
      </c>
      <c r="B67" s="24" t="n">
        <v>1020.87175</v>
      </c>
      <c r="C67" s="24" t="n">
        <v>1016.82075</v>
      </c>
      <c r="D67" s="24" t="n"/>
      <c r="E67" s="24" t="n"/>
      <c r="F67" s="47" t="n"/>
    </row>
    <row ht="30" outlineLevel="0" r="68">
      <c r="A68" s="46" t="s">
        <v>68</v>
      </c>
      <c r="B68" s="24" t="n">
        <v>1721.354</v>
      </c>
      <c r="C68" s="24" t="n"/>
      <c r="D68" s="24" t="n"/>
      <c r="E68" s="24" t="n"/>
      <c r="F68" s="47" t="n"/>
    </row>
    <row ht="30" outlineLevel="0" r="69">
      <c r="A69" s="46" t="s">
        <v>69</v>
      </c>
      <c r="B69" s="24" t="n">
        <v>6710.39332</v>
      </c>
      <c r="C69" s="24" t="n">
        <v>760</v>
      </c>
      <c r="D69" s="24" t="n">
        <v>1882</v>
      </c>
      <c r="E69" s="24" t="n"/>
      <c r="F69" s="47" t="n"/>
    </row>
    <row outlineLevel="0" r="70">
      <c r="A70" s="48" t="s">
        <v>70</v>
      </c>
      <c r="B70" s="20" t="n">
        <v>991579.86857</v>
      </c>
      <c r="C70" s="20" t="n">
        <v>32339.21618</v>
      </c>
      <c r="D70" s="20" t="n">
        <v>20667.09971</v>
      </c>
      <c r="E70" s="20" t="n">
        <v>385966.47471</v>
      </c>
      <c r="F70" s="47" t="n"/>
    </row>
    <row outlineLevel="0" r="71">
      <c r="B71" s="47" t="n"/>
      <c r="C71" s="47" t="n"/>
      <c r="D71" s="47" t="n"/>
      <c r="E71" s="47" t="n"/>
    </row>
  </sheetData>
  <mergeCells count="37">
    <mergeCell ref="A1:E1"/>
    <mergeCell ref="A2:E2"/>
    <mergeCell ref="A5:D5"/>
    <mergeCell ref="A7:D7"/>
    <mergeCell ref="A8:D8"/>
    <mergeCell ref="A9:D9"/>
    <mergeCell ref="A10:D10"/>
    <mergeCell ref="A11:D11"/>
    <mergeCell ref="A12:D12"/>
    <mergeCell ref="A13:D13"/>
    <mergeCell ref="C39:E39"/>
    <mergeCell ref="B39:B40"/>
    <mergeCell ref="A39:A40"/>
    <mergeCell ref="A37:D37"/>
    <mergeCell ref="A36:D36"/>
    <mergeCell ref="A35:D35"/>
    <mergeCell ref="A34:D34"/>
    <mergeCell ref="A33:D33"/>
    <mergeCell ref="A32:D32"/>
    <mergeCell ref="A31:D31"/>
    <mergeCell ref="A30:D30"/>
    <mergeCell ref="A29:D29"/>
    <mergeCell ref="A28:D28"/>
    <mergeCell ref="A27:D27"/>
    <mergeCell ref="A26:D26"/>
    <mergeCell ref="A25:D25"/>
    <mergeCell ref="A20:D20"/>
    <mergeCell ref="A21:D21"/>
    <mergeCell ref="A22:D22"/>
    <mergeCell ref="A23:D23"/>
    <mergeCell ref="A24:D24"/>
    <mergeCell ref="A19:D19"/>
    <mergeCell ref="A18:D18"/>
    <mergeCell ref="A17:D17"/>
    <mergeCell ref="A16:D16"/>
    <mergeCell ref="A15:D15"/>
    <mergeCell ref="A14:D14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67"/>
  <headerFooter>
    <oddFooter>&amp;C&amp;11&amp;"Calibri,Regular"&amp;P&amp;12&amp;"-,Regular"</oddFooter>
  </headerFooter>
  <rowBreaks count="1" manualBreakCount="1">
    <brk id="37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37"/>
  <sheetViews>
    <sheetView showZeros="true" workbookViewId="0"/>
  </sheetViews>
  <sheetFormatPr baseColWidth="8" customHeight="false" defaultColWidth="8.71093779471921" defaultRowHeight="15" zeroHeight="false"/>
  <cols>
    <col customWidth="true" max="1" min="1" outlineLevel="0" style="1" width="38.285157003979"/>
    <col customWidth="true" max="2" min="2" outlineLevel="0" style="1" width="13.1406246325922"/>
    <col customWidth="true" max="3" min="3" outlineLevel="0" style="1" width="10.5703123162961"/>
    <col customWidth="true" max="4" min="4" outlineLevel="0" style="1" width="11.4257816365712"/>
    <col customWidth="true" max="5" min="5" outlineLevel="0" style="1" width="13.1406246325922"/>
    <col customWidth="true" max="6" min="6" outlineLevel="0" style="1" width="12.1406251400907"/>
    <col customWidth="true" max="7" min="7" outlineLevel="0" style="1" width="12.5703126546285"/>
    <col customWidth="true" max="8" min="8" outlineLevel="0" style="1" width="12.7109371180545"/>
    <col customWidth="true" max="9" min="9" outlineLevel="0" style="1" width="10.8554689819427"/>
    <col customWidth="true" max="10" min="10" outlineLevel="0" style="1" width="12.7109371180545"/>
    <col customWidth="true" max="11" min="11" outlineLevel="0" style="1" width="10.9999998308338"/>
    <col customWidth="true" max="13" min="12" outlineLevel="0" style="1" width="11.8554691511089"/>
    <col customWidth="true" max="14" min="14" outlineLevel="0" style="1" width="11.1406249709246"/>
    <col customWidth="true" max="15" min="15" outlineLevel="0" style="1" width="11.570313162127"/>
    <col bestFit="true" customWidth="true" max="16384" min="16" outlineLevel="0" style="1" width="8.71093779471921"/>
  </cols>
  <sheetData>
    <row customFormat="true" ht="15.75" outlineLevel="0" r="1" s="49">
      <c r="A1" s="50" t="s">
        <v>2</v>
      </c>
      <c r="C1" s="51" t="s">
        <v>71</v>
      </c>
    </row>
    <row outlineLevel="0" r="2">
      <c r="A2" s="52" t="str">
        <f aca="false" ca="false" dt2D="false" dtr="false" t="normal">TEXT(EndData2, "[$-FC19]ДД.ММ.ГГГ")</f>
        <v>13.08.2023</v>
      </c>
      <c r="B2" s="52" t="n">
        <f aca="false" ca="false" dt2D="false" dtr="false" t="normal">A2+1</f>
        <v>45152</v>
      </c>
      <c r="C2" s="53" t="str">
        <f aca="false" ca="false" dt2D="false" dtr="false" t="normal">TEXT(B2, "[$-FC19]ДД.ММ.ГГГ")</f>
        <v>14.08.2023</v>
      </c>
      <c r="P2" s="54" t="s">
        <v>72</v>
      </c>
    </row>
    <row customHeight="true" ht="51.75" outlineLevel="0" r="3">
      <c r="A3" s="55" t="s">
        <v>73</v>
      </c>
      <c r="B3" s="56" t="s">
        <v>74</v>
      </c>
      <c r="C3" s="57" t="s">
        <v>75</v>
      </c>
      <c r="D3" s="57" t="s">
        <v>76</v>
      </c>
      <c r="E3" s="57" t="s">
        <v>77</v>
      </c>
      <c r="F3" s="57" t="s">
        <v>78</v>
      </c>
      <c r="G3" s="57" t="s">
        <v>79</v>
      </c>
      <c r="H3" s="57" t="s">
        <v>80</v>
      </c>
      <c r="I3" s="57" t="s">
        <v>81</v>
      </c>
      <c r="J3" s="57" t="s">
        <v>82</v>
      </c>
      <c r="K3" s="57" t="s">
        <v>83</v>
      </c>
      <c r="L3" s="57" t="s">
        <v>84</v>
      </c>
      <c r="M3" s="57" t="s">
        <v>85</v>
      </c>
      <c r="N3" s="57" t="s">
        <v>86</v>
      </c>
      <c r="O3" s="57" t="s">
        <v>87</v>
      </c>
      <c r="P3" s="58" t="s">
        <v>88</v>
      </c>
    </row>
    <row ht="39" outlineLevel="0" r="4">
      <c r="A4" s="59" t="s">
        <v>89</v>
      </c>
      <c r="B4" s="60" t="n"/>
      <c r="C4" s="60" t="n">
        <v>16529.16</v>
      </c>
      <c r="D4" s="60" t="n">
        <v>29180</v>
      </c>
      <c r="E4" s="60" t="n"/>
      <c r="F4" s="60" t="n">
        <v>169.7</v>
      </c>
      <c r="G4" s="60" t="n">
        <v>10609.3334</v>
      </c>
      <c r="H4" s="60" t="n">
        <v>2126.55</v>
      </c>
      <c r="I4" s="60" t="n">
        <v>7200</v>
      </c>
      <c r="J4" s="60" t="n">
        <v>11998.58</v>
      </c>
      <c r="K4" s="60" t="n">
        <v>5548</v>
      </c>
      <c r="L4" s="60" t="n">
        <v>20660.833</v>
      </c>
      <c r="M4" s="60" t="n">
        <v>874.25</v>
      </c>
      <c r="N4" s="60" t="n">
        <v>9830</v>
      </c>
      <c r="O4" s="60" t="n">
        <v>6857.8</v>
      </c>
      <c r="P4" s="61" t="n">
        <v>121584.2064</v>
      </c>
      <c r="Q4" s="54" t="n"/>
      <c r="R4" s="54" t="n"/>
      <c r="S4" s="54" t="n"/>
      <c r="T4" s="54" t="n"/>
    </row>
    <row ht="26.25" outlineLevel="0" r="5">
      <c r="A5" s="59" t="s">
        <v>90</v>
      </c>
      <c r="B5" s="60" t="n">
        <v>192334.48333</v>
      </c>
      <c r="C5" s="60" t="n">
        <v>4773.5</v>
      </c>
      <c r="D5" s="60" t="n">
        <v>127.42</v>
      </c>
      <c r="E5" s="60" t="n"/>
      <c r="F5" s="60" t="n">
        <v>2286.7</v>
      </c>
      <c r="G5" s="60" t="n">
        <v>24551.94667</v>
      </c>
      <c r="H5" s="60" t="n">
        <v>56.22</v>
      </c>
      <c r="I5" s="60" t="n">
        <v>5479.066</v>
      </c>
      <c r="J5" s="60" t="n">
        <v>7672.72</v>
      </c>
      <c r="K5" s="60" t="n">
        <v>34425</v>
      </c>
      <c r="L5" s="60" t="n">
        <v>477.34</v>
      </c>
      <c r="M5" s="60" t="n">
        <v>1717.134</v>
      </c>
      <c r="N5" s="60" t="n">
        <v>4000</v>
      </c>
      <c r="O5" s="60" t="n">
        <v>14404.19</v>
      </c>
      <c r="P5" s="61" t="n">
        <v>292305.72</v>
      </c>
      <c r="Q5" s="54" t="n"/>
      <c r="R5" s="54" t="n"/>
      <c r="S5" s="54" t="n"/>
      <c r="T5" s="54" t="n"/>
    </row>
    <row ht="39" outlineLevel="0" r="6">
      <c r="A6" s="59" t="s">
        <v>91</v>
      </c>
      <c r="B6" s="60" t="n">
        <v>52508.83921</v>
      </c>
      <c r="C6" s="60" t="n">
        <v>43469.43133</v>
      </c>
      <c r="D6" s="60" t="n">
        <v>22300</v>
      </c>
      <c r="E6" s="60" t="n">
        <v>11300</v>
      </c>
      <c r="F6" s="60" t="n">
        <v>3933.583</v>
      </c>
      <c r="G6" s="60" t="n">
        <v>19104.66666</v>
      </c>
      <c r="H6" s="60" t="n">
        <v>7283.6</v>
      </c>
      <c r="I6" s="60" t="n">
        <v>3800</v>
      </c>
      <c r="J6" s="60" t="n">
        <v>21283.151</v>
      </c>
      <c r="K6" s="60" t="n">
        <v>4896</v>
      </c>
      <c r="L6" s="60" t="n">
        <v>8662.589</v>
      </c>
      <c r="M6" s="60" t="n">
        <v>12435.16667</v>
      </c>
      <c r="N6" s="60" t="n">
        <v>7637</v>
      </c>
      <c r="O6" s="60" t="n">
        <v>16299</v>
      </c>
      <c r="P6" s="61" t="n">
        <v>234913.02687</v>
      </c>
      <c r="Q6" s="54" t="n"/>
      <c r="R6" s="54" t="n"/>
      <c r="S6" s="54" t="n"/>
      <c r="T6" s="54" t="n"/>
    </row>
    <row customHeight="true" hidden="false" ht="71.2499694824219" outlineLevel="0" r="7">
      <c r="A7" s="59" t="s">
        <v>92</v>
      </c>
      <c r="B7" s="60" t="n">
        <v>29228.10277</v>
      </c>
      <c r="C7" s="60" t="n">
        <v>-1114.13358</v>
      </c>
      <c r="D7" s="60" t="n"/>
      <c r="E7" s="60" t="n"/>
      <c r="F7" s="60" t="n"/>
      <c r="G7" s="60" t="n">
        <v>701.73558</v>
      </c>
      <c r="H7" s="60" t="n"/>
      <c r="I7" s="60" t="n"/>
      <c r="J7" s="60" t="n">
        <v>52.5</v>
      </c>
      <c r="K7" s="60" t="n">
        <v>4453.69932</v>
      </c>
      <c r="L7" s="60" t="n">
        <v>2746.23496</v>
      </c>
      <c r="M7" s="60" t="n"/>
      <c r="N7" s="60" t="n">
        <v>650.73206</v>
      </c>
      <c r="O7" s="60" t="n"/>
      <c r="P7" s="61" t="n">
        <v>36718.87111</v>
      </c>
      <c r="Q7" s="54" t="n"/>
      <c r="R7" s="54" t="n"/>
      <c r="S7" s="54" t="n"/>
      <c r="T7" s="54" t="n"/>
    </row>
    <row ht="39" outlineLevel="0" r="8">
      <c r="A8" s="59" t="s">
        <v>93</v>
      </c>
      <c r="B8" s="60" t="n">
        <v>35649.1231</v>
      </c>
      <c r="C8" s="60" t="n"/>
      <c r="D8" s="60" t="n"/>
      <c r="E8" s="60" t="n"/>
      <c r="F8" s="60" t="n"/>
      <c r="G8" s="60" t="n"/>
      <c r="H8" s="60" t="n"/>
      <c r="I8" s="60" t="n"/>
      <c r="J8" s="60" t="n"/>
      <c r="K8" s="60" t="n"/>
      <c r="L8" s="60" t="n"/>
      <c r="M8" s="60" t="n"/>
      <c r="N8" s="60" t="n"/>
      <c r="O8" s="60" t="n"/>
      <c r="P8" s="61" t="n">
        <v>35649.1231</v>
      </c>
      <c r="Q8" s="54" t="n"/>
      <c r="R8" s="54" t="n"/>
      <c r="S8" s="54" t="n"/>
      <c r="T8" s="54" t="n"/>
    </row>
    <row customHeight="true" hidden="false" ht="59.25" outlineLevel="0" r="9">
      <c r="A9" s="59" t="s">
        <v>94</v>
      </c>
      <c r="B9" s="60" t="n"/>
      <c r="C9" s="60" t="n">
        <v>4505.83</v>
      </c>
      <c r="D9" s="60" t="n">
        <v>652.75</v>
      </c>
      <c r="E9" s="60" t="n">
        <v>479</v>
      </c>
      <c r="F9" s="60" t="n">
        <v>177</v>
      </c>
      <c r="G9" s="60" t="n">
        <v>655.4167</v>
      </c>
      <c r="H9" s="60" t="n">
        <v>202.9</v>
      </c>
      <c r="I9" s="60" t="n"/>
      <c r="J9" s="60" t="n"/>
      <c r="K9" s="60" t="n"/>
      <c r="L9" s="60" t="n">
        <v>267.58333</v>
      </c>
      <c r="M9" s="60" t="n">
        <v>254.46667</v>
      </c>
      <c r="N9" s="60" t="n"/>
      <c r="O9" s="60" t="n">
        <v>172.8</v>
      </c>
      <c r="P9" s="61" t="n">
        <v>7367.7467</v>
      </c>
      <c r="Q9" s="54" t="n"/>
      <c r="R9" s="54" t="n"/>
      <c r="S9" s="54" t="n"/>
      <c r="T9" s="54" t="n"/>
    </row>
    <row ht="64.5" outlineLevel="0" r="10">
      <c r="A10" s="59" t="s">
        <v>95</v>
      </c>
      <c r="B10" s="60" t="n">
        <v>400.5</v>
      </c>
      <c r="C10" s="60" t="n">
        <v>226.92699</v>
      </c>
      <c r="D10" s="60" t="n">
        <v>82</v>
      </c>
      <c r="E10" s="60" t="n"/>
      <c r="F10" s="60" t="n"/>
      <c r="G10" s="60" t="n"/>
      <c r="H10" s="60" t="n"/>
      <c r="I10" s="60" t="n"/>
      <c r="J10" s="60" t="n">
        <v>178.75</v>
      </c>
      <c r="K10" s="60" t="n"/>
      <c r="L10" s="60" t="n">
        <v>137.74</v>
      </c>
      <c r="M10" s="60" t="n">
        <v>106.764</v>
      </c>
      <c r="N10" s="60" t="n"/>
      <c r="O10" s="60" t="n">
        <v>60.59</v>
      </c>
      <c r="P10" s="61" t="n">
        <v>1193.27099</v>
      </c>
      <c r="Q10" s="54" t="n"/>
      <c r="R10" s="54" t="n"/>
      <c r="S10" s="54" t="n"/>
      <c r="T10" s="54" t="n"/>
    </row>
    <row customHeight="true" hidden="false" ht="62.2499389648438" outlineLevel="0" r="11">
      <c r="A11" s="59" t="s">
        <v>96</v>
      </c>
      <c r="B11" s="60" t="n"/>
      <c r="C11" s="60" t="n"/>
      <c r="D11" s="60" t="n">
        <v>75</v>
      </c>
      <c r="E11" s="60" t="n"/>
      <c r="F11" s="60" t="n"/>
      <c r="G11" s="60" t="n">
        <v>280</v>
      </c>
      <c r="H11" s="60" t="n">
        <v>74.2496</v>
      </c>
      <c r="I11" s="60" t="n"/>
      <c r="J11" s="60" t="n"/>
      <c r="K11" s="60" t="n">
        <v>172</v>
      </c>
      <c r="L11" s="60" t="n"/>
      <c r="M11" s="60" t="n"/>
      <c r="N11" s="60" t="n">
        <v>241</v>
      </c>
      <c r="O11" s="60" t="n"/>
      <c r="P11" s="61" t="n">
        <v>842.2496</v>
      </c>
      <c r="Q11" s="54" t="n"/>
      <c r="R11" s="54" t="n"/>
      <c r="S11" s="54" t="n"/>
      <c r="T11" s="54" t="n"/>
    </row>
    <row customHeight="true" hidden="false" ht="71.9999389648438" outlineLevel="0" r="12">
      <c r="A12" s="59" t="s">
        <v>97</v>
      </c>
      <c r="B12" s="60" t="n"/>
      <c r="C12" s="60" t="n"/>
      <c r="D12" s="60" t="n"/>
      <c r="E12" s="60" t="n"/>
      <c r="F12" s="60" t="n"/>
      <c r="G12" s="60" t="n">
        <v>85</v>
      </c>
      <c r="H12" s="60" t="n"/>
      <c r="I12" s="60" t="n"/>
      <c r="J12" s="60" t="n"/>
      <c r="K12" s="60" t="n"/>
      <c r="L12" s="60" t="n"/>
      <c r="M12" s="60" t="n"/>
      <c r="N12" s="60" t="n"/>
      <c r="O12" s="60" t="n"/>
      <c r="P12" s="61" t="n">
        <v>85</v>
      </c>
      <c r="Q12" s="54" t="n"/>
      <c r="R12" s="54" t="n"/>
      <c r="S12" s="54" t="n"/>
      <c r="T12" s="54" t="n"/>
    </row>
    <row customHeight="true" hidden="false" ht="259.499877929688" outlineLevel="0" r="13">
      <c r="A13" s="59" t="s">
        <v>98</v>
      </c>
      <c r="B13" s="60" t="n"/>
      <c r="C13" s="60" t="n"/>
      <c r="D13" s="60" t="n"/>
      <c r="E13" s="60" t="n"/>
      <c r="F13" s="60" t="n"/>
      <c r="G13" s="60" t="n">
        <v>4095.25</v>
      </c>
      <c r="H13" s="60" t="n">
        <v>1365</v>
      </c>
      <c r="I13" s="60" t="n"/>
      <c r="J13" s="60" t="n"/>
      <c r="K13" s="60" t="n">
        <v>1800</v>
      </c>
      <c r="L13" s="60" t="n"/>
      <c r="M13" s="60" t="n"/>
      <c r="N13" s="60" t="n">
        <v>600</v>
      </c>
      <c r="O13" s="60" t="n"/>
      <c r="P13" s="61" t="n">
        <v>7860.25</v>
      </c>
      <c r="Q13" s="54" t="n"/>
      <c r="R13" s="54" t="n"/>
      <c r="S13" s="54" t="n"/>
      <c r="T13" s="54" t="n"/>
    </row>
    <row customHeight="true" hidden="false" ht="129.750122070313" outlineLevel="0" r="14">
      <c r="A14" s="59" t="s">
        <v>99</v>
      </c>
      <c r="B14" s="60" t="n"/>
      <c r="C14" s="60" t="n"/>
      <c r="D14" s="60" t="n">
        <v>25854.01595</v>
      </c>
      <c r="E14" s="60" t="n"/>
      <c r="F14" s="60" t="n">
        <v>6352</v>
      </c>
      <c r="G14" s="60" t="n"/>
      <c r="H14" s="60" t="n">
        <v>3000</v>
      </c>
      <c r="I14" s="60" t="n"/>
      <c r="J14" s="60" t="n">
        <v>8000</v>
      </c>
      <c r="K14" s="60" t="n"/>
      <c r="L14" s="60" t="n"/>
      <c r="M14" s="60" t="n">
        <v>16024.4</v>
      </c>
      <c r="N14" s="60" t="n"/>
      <c r="O14" s="60" t="n">
        <v>7179.781</v>
      </c>
      <c r="P14" s="61" t="n">
        <v>66410.19695</v>
      </c>
      <c r="Q14" s="54" t="n"/>
      <c r="R14" s="54" t="n"/>
      <c r="S14" s="54" t="n"/>
      <c r="T14" s="54" t="n"/>
    </row>
    <row customHeight="true" hidden="false" ht="82.5" outlineLevel="0" r="15">
      <c r="A15" s="59" t="s">
        <v>100</v>
      </c>
      <c r="B15" s="60" t="n"/>
      <c r="C15" s="60" t="n"/>
      <c r="D15" s="60" t="n">
        <v>100</v>
      </c>
      <c r="E15" s="60" t="n"/>
      <c r="F15" s="60" t="n"/>
      <c r="G15" s="60" t="n"/>
      <c r="H15" s="60" t="n"/>
      <c r="I15" s="60" t="n"/>
      <c r="J15" s="60" t="n"/>
      <c r="K15" s="60" t="n"/>
      <c r="L15" s="60" t="n"/>
      <c r="M15" s="60" t="n"/>
      <c r="N15" s="60" t="n"/>
      <c r="O15" s="60" t="n">
        <v>4384.486</v>
      </c>
      <c r="P15" s="61" t="n">
        <v>4484.486</v>
      </c>
      <c r="Q15" s="54" t="n"/>
      <c r="R15" s="54" t="n"/>
      <c r="S15" s="54" t="n"/>
      <c r="T15" s="54" t="n"/>
    </row>
    <row customHeight="true" hidden="false" ht="109.5" outlineLevel="0" r="16">
      <c r="A16" s="59" t="s">
        <v>101</v>
      </c>
      <c r="B16" s="60" t="n"/>
      <c r="C16" s="60" t="n"/>
      <c r="D16" s="60" t="n"/>
      <c r="E16" s="60" t="n"/>
      <c r="F16" s="60" t="n"/>
      <c r="G16" s="60" t="n"/>
      <c r="H16" s="60" t="n"/>
      <c r="I16" s="60" t="n"/>
      <c r="J16" s="60" t="n"/>
      <c r="K16" s="60" t="n"/>
      <c r="L16" s="60" t="n"/>
      <c r="M16" s="60" t="n">
        <v>4.008</v>
      </c>
      <c r="N16" s="60" t="n"/>
      <c r="O16" s="60" t="n"/>
      <c r="P16" s="61" t="n">
        <v>4.008</v>
      </c>
      <c r="Q16" s="54" t="n"/>
      <c r="R16" s="54" t="n"/>
      <c r="S16" s="54" t="n"/>
      <c r="T16" s="54" t="n"/>
    </row>
    <row customHeight="true" hidden="false" ht="98.25" outlineLevel="0" r="17">
      <c r="A17" s="59" t="s">
        <v>102</v>
      </c>
      <c r="B17" s="60" t="n"/>
      <c r="C17" s="60" t="n"/>
      <c r="D17" s="60" t="n">
        <v>400</v>
      </c>
      <c r="E17" s="60" t="n"/>
      <c r="F17" s="60" t="n">
        <v>50</v>
      </c>
      <c r="G17" s="60" t="n"/>
      <c r="H17" s="60" t="n">
        <v>20.3</v>
      </c>
      <c r="I17" s="60" t="n"/>
      <c r="J17" s="60" t="n"/>
      <c r="K17" s="60" t="n"/>
      <c r="L17" s="60" t="n"/>
      <c r="M17" s="60" t="n"/>
      <c r="N17" s="60" t="n"/>
      <c r="O17" s="60" t="n">
        <v>307.25237</v>
      </c>
      <c r="P17" s="61" t="n">
        <v>777.55237</v>
      </c>
      <c r="Q17" s="54" t="n"/>
      <c r="R17" s="54" t="n"/>
      <c r="S17" s="54" t="n"/>
      <c r="T17" s="54" t="n"/>
    </row>
    <row customHeight="true" ht="99.75" outlineLevel="0" r="18">
      <c r="A18" s="59" t="s">
        <v>103</v>
      </c>
      <c r="B18" s="60" t="n"/>
      <c r="C18" s="60" t="n"/>
      <c r="D18" s="60" t="n">
        <v>14019.506</v>
      </c>
      <c r="E18" s="60" t="n"/>
      <c r="F18" s="60" t="n">
        <v>2515.25</v>
      </c>
      <c r="G18" s="60" t="n"/>
      <c r="H18" s="60" t="n">
        <v>2500</v>
      </c>
      <c r="I18" s="60" t="n"/>
      <c r="J18" s="60" t="n">
        <v>17000</v>
      </c>
      <c r="K18" s="60" t="n"/>
      <c r="L18" s="60" t="n"/>
      <c r="M18" s="60" t="n">
        <v>3360.56</v>
      </c>
      <c r="N18" s="60" t="n"/>
      <c r="O18" s="60" t="n">
        <v>5347.204</v>
      </c>
      <c r="P18" s="61" t="n">
        <v>44742.52</v>
      </c>
      <c r="Q18" s="54" t="n"/>
      <c r="R18" s="54" t="n"/>
      <c r="S18" s="54" t="n"/>
      <c r="T18" s="54" t="n"/>
    </row>
    <row customHeight="true" hidden="false" ht="72.75" outlineLevel="0" r="19">
      <c r="A19" s="59" t="s">
        <v>104</v>
      </c>
      <c r="B19" s="60" t="n"/>
      <c r="C19" s="60" t="n"/>
      <c r="D19" s="60" t="n"/>
      <c r="E19" s="60" t="n"/>
      <c r="F19" s="60" t="n">
        <v>15</v>
      </c>
      <c r="G19" s="60" t="n"/>
      <c r="H19" s="60" t="n">
        <v>29.5</v>
      </c>
      <c r="I19" s="60" t="n"/>
      <c r="J19" s="60" t="n"/>
      <c r="K19" s="60" t="n"/>
      <c r="L19" s="60" t="n"/>
      <c r="M19" s="60" t="n">
        <v>95.96</v>
      </c>
      <c r="N19" s="60" t="n"/>
      <c r="O19" s="60" t="n"/>
      <c r="P19" s="61" t="n">
        <v>140.46</v>
      </c>
      <c r="Q19" s="54" t="n"/>
      <c r="R19" s="54" t="n"/>
      <c r="S19" s="54" t="n"/>
      <c r="T19" s="54" t="n"/>
    </row>
    <row customHeight="true" hidden="false" ht="60" outlineLevel="0" r="20">
      <c r="A20" s="59" t="s">
        <v>105</v>
      </c>
      <c r="B20" s="60" t="n"/>
      <c r="C20" s="60" t="n"/>
      <c r="D20" s="60" t="n">
        <v>200</v>
      </c>
      <c r="E20" s="60" t="n"/>
      <c r="F20" s="60" t="n"/>
      <c r="G20" s="60" t="n">
        <v>301</v>
      </c>
      <c r="H20" s="60" t="n">
        <v>65</v>
      </c>
      <c r="I20" s="60" t="n"/>
      <c r="J20" s="60" t="n"/>
      <c r="K20" s="60" t="n">
        <v>83</v>
      </c>
      <c r="L20" s="60" t="n"/>
      <c r="M20" s="60" t="n"/>
      <c r="N20" s="60" t="n">
        <v>135</v>
      </c>
      <c r="O20" s="60" t="n"/>
      <c r="P20" s="61" t="n">
        <v>784</v>
      </c>
      <c r="Q20" s="54" t="n"/>
      <c r="R20" s="54" t="n"/>
      <c r="S20" s="54" t="n"/>
      <c r="T20" s="54" t="n"/>
    </row>
    <row ht="51.75" outlineLevel="0" r="21">
      <c r="A21" s="59" t="s">
        <v>106</v>
      </c>
      <c r="B21" s="60" t="n"/>
      <c r="C21" s="60" t="n">
        <v>988.51889</v>
      </c>
      <c r="D21" s="60" t="n">
        <v>29.574</v>
      </c>
      <c r="E21" s="60" t="n"/>
      <c r="F21" s="60" t="n">
        <v>321.74839</v>
      </c>
      <c r="G21" s="60" t="n">
        <v>159.58333</v>
      </c>
      <c r="H21" s="60" t="n">
        <v>104.308</v>
      </c>
      <c r="I21" s="60" t="n"/>
      <c r="J21" s="60" t="n"/>
      <c r="K21" s="60" t="n"/>
      <c r="L21" s="60" t="n">
        <v>175</v>
      </c>
      <c r="M21" s="60" t="n">
        <v>85.5</v>
      </c>
      <c r="N21" s="60" t="n"/>
      <c r="O21" s="60" t="n"/>
      <c r="P21" s="61" t="n">
        <v>1864.23261</v>
      </c>
      <c r="Q21" s="54" t="n"/>
      <c r="R21" s="54" t="n"/>
      <c r="S21" s="54" t="n"/>
      <c r="T21" s="54" t="n"/>
    </row>
    <row customHeight="true" ht="91.4998779296875" outlineLevel="0" r="22">
      <c r="A22" s="59" t="s">
        <v>107</v>
      </c>
      <c r="B22" s="60" t="n">
        <v>351.6</v>
      </c>
      <c r="C22" s="60" t="n">
        <v>166.58401</v>
      </c>
      <c r="D22" s="60" t="n">
        <v>90</v>
      </c>
      <c r="E22" s="60" t="n"/>
      <c r="F22" s="60" t="n"/>
      <c r="G22" s="60" t="n"/>
      <c r="H22" s="60" t="n"/>
      <c r="I22" s="60" t="n"/>
      <c r="J22" s="60" t="n">
        <v>89.65</v>
      </c>
      <c r="K22" s="60" t="n"/>
      <c r="L22" s="60" t="n"/>
      <c r="M22" s="60" t="n"/>
      <c r="N22" s="60" t="n"/>
      <c r="O22" s="60" t="n"/>
      <c r="P22" s="61" t="n">
        <v>697.83401</v>
      </c>
      <c r="Q22" s="54" t="n"/>
      <c r="R22" s="54" t="n"/>
      <c r="S22" s="54" t="n"/>
      <c r="T22" s="54" t="n"/>
    </row>
    <row customHeight="true" hidden="false" ht="71.9998779296875" outlineLevel="0" r="23">
      <c r="A23" s="59" t="s">
        <v>108</v>
      </c>
      <c r="B23" s="60" t="n"/>
      <c r="C23" s="60" t="n"/>
      <c r="D23" s="60" t="n">
        <v>150</v>
      </c>
      <c r="E23" s="60" t="n"/>
      <c r="F23" s="60" t="n"/>
      <c r="G23" s="60" t="n">
        <v>100</v>
      </c>
      <c r="H23" s="60" t="n">
        <v>45</v>
      </c>
      <c r="I23" s="60" t="n"/>
      <c r="J23" s="60" t="n"/>
      <c r="K23" s="60" t="n"/>
      <c r="L23" s="60" t="n"/>
      <c r="M23" s="60" t="n"/>
      <c r="N23" s="60" t="n"/>
      <c r="O23" s="60" t="n"/>
      <c r="P23" s="61" t="n">
        <v>295</v>
      </c>
      <c r="Q23" s="54" t="n"/>
      <c r="R23" s="54" t="n"/>
      <c r="S23" s="54" t="n"/>
      <c r="T23" s="54" t="n"/>
    </row>
    <row ht="51.75" outlineLevel="0" r="24">
      <c r="A24" s="59" t="s">
        <v>109</v>
      </c>
      <c r="B24" s="60" t="n">
        <v>1155.12087</v>
      </c>
      <c r="C24" s="60" t="n">
        <v>3277.47089</v>
      </c>
      <c r="D24" s="60" t="n"/>
      <c r="E24" s="60" t="n"/>
      <c r="F24" s="60" t="n"/>
      <c r="G24" s="60" t="n"/>
      <c r="H24" s="60" t="n"/>
      <c r="I24" s="60" t="n"/>
      <c r="J24" s="60" t="n"/>
      <c r="K24" s="60" t="n"/>
      <c r="L24" s="60" t="n"/>
      <c r="M24" s="60" t="n"/>
      <c r="N24" s="60" t="n"/>
      <c r="O24" s="60" t="n"/>
      <c r="P24" s="61" t="n">
        <v>4432.59176</v>
      </c>
      <c r="Q24" s="54" t="n"/>
      <c r="R24" s="54" t="n"/>
      <c r="S24" s="54" t="n"/>
      <c r="T24" s="54" t="n"/>
    </row>
    <row ht="64.5" outlineLevel="0" r="25">
      <c r="A25" s="59" t="s">
        <v>110</v>
      </c>
      <c r="B25" s="60" t="n"/>
      <c r="C25" s="60" t="n">
        <v>5084.46606</v>
      </c>
      <c r="D25" s="60" t="n"/>
      <c r="E25" s="60" t="n"/>
      <c r="F25" s="60" t="n"/>
      <c r="G25" s="60" t="n"/>
      <c r="H25" s="60" t="n"/>
      <c r="I25" s="60" t="n"/>
      <c r="J25" s="60" t="n"/>
      <c r="K25" s="60" t="n"/>
      <c r="L25" s="60" t="n"/>
      <c r="M25" s="60" t="n"/>
      <c r="N25" s="60" t="n"/>
      <c r="O25" s="60" t="n"/>
      <c r="P25" s="61" t="n">
        <v>5084.46606</v>
      </c>
      <c r="Q25" s="54" t="n"/>
      <c r="R25" s="54" t="n"/>
      <c r="S25" s="54" t="n"/>
      <c r="T25" s="54" t="n"/>
    </row>
    <row customHeight="true" hidden="false" ht="80.2501220703125" outlineLevel="0" r="26">
      <c r="A26" s="59" t="s">
        <v>111</v>
      </c>
      <c r="B26" s="60" t="n"/>
      <c r="C26" s="60" t="n"/>
      <c r="D26" s="60" t="n"/>
      <c r="E26" s="60" t="n"/>
      <c r="F26" s="60" t="n"/>
      <c r="G26" s="60" t="n"/>
      <c r="H26" s="60" t="n"/>
      <c r="I26" s="60" t="n"/>
      <c r="J26" s="60" t="n"/>
      <c r="K26" s="60" t="n"/>
      <c r="L26" s="60" t="n">
        <v>2840.25253</v>
      </c>
      <c r="M26" s="60" t="n"/>
      <c r="N26" s="60" t="n">
        <v>2261.50012</v>
      </c>
      <c r="O26" s="60" t="n"/>
      <c r="P26" s="61" t="n">
        <v>5101.75265</v>
      </c>
      <c r="Q26" s="54" t="n"/>
      <c r="R26" s="54" t="n"/>
      <c r="S26" s="54" t="n"/>
      <c r="T26" s="54" t="n"/>
    </row>
    <row ht="26.25" outlineLevel="0" r="27">
      <c r="A27" s="59" t="s">
        <v>112</v>
      </c>
      <c r="B27" s="60" t="n"/>
      <c r="C27" s="60" t="n">
        <v>26483.6583</v>
      </c>
      <c r="D27" s="60" t="n"/>
      <c r="E27" s="60" t="n"/>
      <c r="F27" s="60" t="n"/>
      <c r="G27" s="60" t="n"/>
      <c r="H27" s="60" t="n"/>
      <c r="I27" s="60" t="n"/>
      <c r="J27" s="60" t="n"/>
      <c r="K27" s="60" t="n"/>
      <c r="L27" s="60" t="n"/>
      <c r="M27" s="60" t="n"/>
      <c r="N27" s="60" t="n"/>
      <c r="O27" s="60" t="n"/>
      <c r="P27" s="61" t="n">
        <v>26483.6583</v>
      </c>
      <c r="Q27" s="54" t="n"/>
      <c r="R27" s="54" t="n"/>
      <c r="S27" s="54" t="n"/>
      <c r="T27" s="54" t="n"/>
    </row>
    <row customHeight="true" hidden="false" ht="48.0001220703125" outlineLevel="0" r="28">
      <c r="A28" s="59" t="s">
        <v>113</v>
      </c>
      <c r="B28" s="60" t="n">
        <v>1512.33359</v>
      </c>
      <c r="C28" s="60" t="n">
        <v>1956.8772</v>
      </c>
      <c r="D28" s="60" t="n"/>
      <c r="E28" s="60" t="n"/>
      <c r="F28" s="60" t="n"/>
      <c r="G28" s="60" t="n"/>
      <c r="H28" s="60" t="n"/>
      <c r="I28" s="60" t="n"/>
      <c r="J28" s="60" t="n"/>
      <c r="K28" s="60" t="n"/>
      <c r="L28" s="60" t="n"/>
      <c r="M28" s="60" t="n"/>
      <c r="N28" s="60" t="n"/>
      <c r="O28" s="60" t="n"/>
      <c r="P28" s="61" t="n">
        <v>3469.21079</v>
      </c>
      <c r="Q28" s="54" t="n"/>
      <c r="R28" s="54" t="n"/>
      <c r="S28" s="54" t="n"/>
      <c r="T28" s="54" t="n"/>
    </row>
    <row customHeight="true" hidden="false" ht="93.7498779296875" outlineLevel="0" r="29">
      <c r="A29" s="59" t="s">
        <v>114</v>
      </c>
      <c r="B29" s="60" t="n">
        <v>24009.33472</v>
      </c>
      <c r="C29" s="60" t="n"/>
      <c r="D29" s="60" t="n"/>
      <c r="E29" s="60" t="n"/>
      <c r="F29" s="60" t="n"/>
      <c r="G29" s="60" t="n"/>
      <c r="H29" s="60" t="n"/>
      <c r="I29" s="60" t="n"/>
      <c r="J29" s="60" t="n"/>
      <c r="K29" s="60" t="n"/>
      <c r="L29" s="60" t="n"/>
      <c r="M29" s="60" t="n"/>
      <c r="N29" s="60" t="n"/>
      <c r="O29" s="60" t="n"/>
      <c r="P29" s="61" t="n">
        <v>24009.33472</v>
      </c>
      <c r="Q29" s="54" t="n"/>
      <c r="R29" s="54" t="n"/>
      <c r="S29" s="54" t="n"/>
      <c r="T29" s="54" t="n"/>
    </row>
    <row customHeight="true" hidden="false" ht="72" outlineLevel="0" r="30">
      <c r="A30" s="59" t="s">
        <v>115</v>
      </c>
      <c r="B30" s="60" t="n">
        <v>3193.43528</v>
      </c>
      <c r="C30" s="60" t="n"/>
      <c r="D30" s="60" t="n"/>
      <c r="E30" s="60" t="n"/>
      <c r="F30" s="60" t="n"/>
      <c r="G30" s="60" t="n"/>
      <c r="H30" s="60" t="n"/>
      <c r="I30" s="60" t="n"/>
      <c r="J30" s="60" t="n"/>
      <c r="K30" s="60" t="n"/>
      <c r="L30" s="60" t="n"/>
      <c r="M30" s="60" t="n"/>
      <c r="N30" s="60" t="n"/>
      <c r="O30" s="60" t="n"/>
      <c r="P30" s="61" t="n">
        <v>3193.43528</v>
      </c>
      <c r="Q30" s="54" t="n"/>
      <c r="R30" s="54" t="n"/>
      <c r="S30" s="54" t="n"/>
      <c r="T30" s="54" t="n"/>
    </row>
    <row ht="39" outlineLevel="0" r="31">
      <c r="A31" s="59" t="s">
        <v>116</v>
      </c>
      <c r="B31" s="60" t="n"/>
      <c r="C31" s="60" t="n"/>
      <c r="D31" s="60" t="n">
        <v>164</v>
      </c>
      <c r="E31" s="60" t="n"/>
      <c r="F31" s="60" t="n"/>
      <c r="G31" s="60" t="n">
        <v>396.49994</v>
      </c>
      <c r="H31" s="60" t="n">
        <v>86.289</v>
      </c>
      <c r="I31" s="60" t="n"/>
      <c r="J31" s="60" t="n"/>
      <c r="K31" s="60" t="n">
        <v>57.526</v>
      </c>
      <c r="L31" s="60" t="n"/>
      <c r="M31" s="60" t="n"/>
      <c r="N31" s="60" t="n">
        <v>378.763</v>
      </c>
      <c r="O31" s="60" t="n"/>
      <c r="P31" s="61" t="n">
        <v>1083.07794</v>
      </c>
      <c r="Q31" s="54" t="n"/>
      <c r="R31" s="54" t="n"/>
      <c r="S31" s="54" t="n"/>
      <c r="T31" s="54" t="n"/>
    </row>
    <row ht="51.75" outlineLevel="0" r="32">
      <c r="A32" s="59" t="s">
        <v>117</v>
      </c>
      <c r="B32" s="60" t="n"/>
      <c r="C32" s="60" t="n"/>
      <c r="D32" s="60" t="n"/>
      <c r="E32" s="60" t="n"/>
      <c r="F32" s="60" t="n"/>
      <c r="G32" s="60" t="n"/>
      <c r="H32" s="60" t="n"/>
      <c r="I32" s="60" t="n"/>
      <c r="J32" s="60" t="n"/>
      <c r="K32" s="60" t="n"/>
      <c r="L32" s="60" t="n"/>
      <c r="M32" s="60" t="n"/>
      <c r="N32" s="60" t="n">
        <v>28.908</v>
      </c>
      <c r="O32" s="60" t="n"/>
      <c r="P32" s="61" t="n">
        <v>28.908</v>
      </c>
      <c r="Q32" s="54" t="n"/>
      <c r="R32" s="54" t="n"/>
      <c r="S32" s="54" t="n"/>
      <c r="T32" s="54" t="n"/>
    </row>
    <row ht="26.25" outlineLevel="0" r="33">
      <c r="A33" s="59" t="s">
        <v>118</v>
      </c>
      <c r="B33" s="60" t="n"/>
      <c r="C33" s="60" t="n"/>
      <c r="D33" s="60" t="n"/>
      <c r="E33" s="60" t="n"/>
      <c r="F33" s="60" t="n"/>
      <c r="G33" s="60" t="n"/>
      <c r="H33" s="60" t="n"/>
      <c r="I33" s="60" t="n">
        <v>1655.67439</v>
      </c>
      <c r="J33" s="60" t="n"/>
      <c r="K33" s="60" t="n"/>
      <c r="L33" s="60" t="n"/>
      <c r="M33" s="60" t="n"/>
      <c r="N33" s="60" t="n"/>
      <c r="O33" s="60" t="n"/>
      <c r="P33" s="61" t="n">
        <v>1655.67439</v>
      </c>
      <c r="Q33" s="54" t="n"/>
      <c r="R33" s="54" t="n"/>
      <c r="S33" s="54" t="n"/>
      <c r="T33" s="54" t="n"/>
    </row>
    <row outlineLevel="0" r="34">
      <c r="A34" s="62" t="s">
        <v>119</v>
      </c>
      <c r="B34" s="63" t="n">
        <v>340342.87287</v>
      </c>
      <c r="C34" s="63" t="n">
        <v>106348.29009</v>
      </c>
      <c r="D34" s="63" t="n">
        <v>93424.26595</v>
      </c>
      <c r="E34" s="63" t="n">
        <v>11779</v>
      </c>
      <c r="F34" s="63" t="n">
        <v>15820.98139</v>
      </c>
      <c r="G34" s="63" t="n">
        <v>61040.43228</v>
      </c>
      <c r="H34" s="63" t="n">
        <v>16958.9166</v>
      </c>
      <c r="I34" s="63" t="n">
        <v>18134.74039</v>
      </c>
      <c r="J34" s="63" t="n">
        <v>66275.351</v>
      </c>
      <c r="K34" s="63" t="n">
        <v>51435.22532</v>
      </c>
      <c r="L34" s="63" t="n">
        <v>35967.57282</v>
      </c>
      <c r="M34" s="63" t="n">
        <v>34958.20934</v>
      </c>
      <c r="N34" s="63" t="n">
        <v>25762.90318</v>
      </c>
      <c r="O34" s="63" t="n">
        <v>55013.10337</v>
      </c>
      <c r="P34" s="61" t="n">
        <v>933261.8646</v>
      </c>
      <c r="Q34" s="64" t="n"/>
      <c r="R34" s="64" t="n"/>
      <c r="S34" s="64" t="n"/>
      <c r="T34" s="64" t="n"/>
    </row>
    <row outlineLevel="0" r="35">
      <c r="B35" s="47" t="n"/>
      <c r="C35" s="47" t="n"/>
      <c r="D35" s="47" t="n"/>
      <c r="E35" s="47" t="n"/>
      <c r="F35" s="47" t="n"/>
      <c r="G35" s="47" t="n"/>
      <c r="H35" s="47" t="n"/>
      <c r="I35" s="47" t="n"/>
      <c r="J35" s="47" t="n"/>
      <c r="K35" s="47" t="n"/>
      <c r="L35" s="47" t="n"/>
      <c r="M35" s="47" t="n"/>
      <c r="N35" s="47" t="n"/>
      <c r="O35" s="47" t="n"/>
      <c r="P35" s="47" t="n"/>
    </row>
    <row outlineLevel="0" r="36">
      <c r="A36" s="65" t="s">
        <v>120</v>
      </c>
      <c r="B36" s="14" t="n">
        <f aca="false" ca="false" dt2D="false" dtr="false" t="normal">P34+'Учреждения'!B70</f>
        <v>1924841.73317</v>
      </c>
      <c r="C36" s="47" t="n"/>
      <c r="D36" s="47" t="n"/>
      <c r="E36" s="47" t="n"/>
      <c r="F36" s="47" t="n"/>
      <c r="G36" s="47" t="n"/>
      <c r="H36" s="47" t="n"/>
      <c r="I36" s="47" t="n"/>
      <c r="J36" s="47" t="n"/>
      <c r="K36" s="47" t="n"/>
      <c r="L36" s="47" t="n"/>
      <c r="M36" s="47" t="n"/>
      <c r="N36" s="47" t="n"/>
      <c r="O36" s="47" t="n"/>
      <c r="P36" s="47" t="n"/>
    </row>
    <row customHeight="true" ht="32.25" outlineLevel="0" r="37">
      <c r="A37" s="65" t="str">
        <f aca="false" ca="false" dt2D="false" dtr="false" t="normal">CONCATENATE("Остатки бюджетных средств на ", C2, "г.")</f>
        <v>Остатки бюджетных средств на 14.08.2023г.</v>
      </c>
      <c r="B37" s="14" t="n">
        <v>8077994.5</v>
      </c>
      <c r="C37" s="47" t="n"/>
      <c r="D37" s="47" t="n"/>
      <c r="E37" s="47" t="n"/>
      <c r="F37" s="47" t="n"/>
      <c r="G37" s="47" t="n"/>
      <c r="H37" s="47" t="n"/>
      <c r="I37" s="47" t="n"/>
      <c r="J37" s="47" t="n"/>
      <c r="K37" s="47" t="n"/>
      <c r="L37" s="47" t="n"/>
      <c r="M37" s="47" t="n"/>
      <c r="N37" s="47" t="n"/>
      <c r="O37" s="47" t="n"/>
      <c r="P37" s="47" t="n"/>
    </row>
  </sheetData>
  <pageMargins bottom="0.748031497001648" footer="0.31496062874794" header="0.31496062874794" left="0.236220464110374" right="0.236220464110374" top="0.748031497001648"/>
  <pageSetup fitToHeight="1" fitToWidth="1" orientation="landscape" paperHeight="297mm" paperSize="9" paperWidth="210mm" scale="57"/>
  <headerFooter>
    <oddFooter>&amp;C&amp;11&amp;"Calibri,Regular"&amp;P&amp;12&amp;"-,Regular"</oddFooter>
  </headerFooter>
  <rowBreaks count="1" manualBreakCount="1">
    <brk id="22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MyOffice-CoreFramework-Windows/30-1057.739.7955.691.1@6f967f4b4ae0ae6f94b7d59183011075308df4f8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2023-08-15T23:36:50Z</dcterms:modified>
</cp:coreProperties>
</file>