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Учреждения!$35:$36</definedName>
    <definedName name="_xlnm.Print_Area" localSheetId="1">'Муниципальные районы'!$A$1:$P$44</definedName>
    <definedName name="_xlnm.Print_Area" localSheetId="0">Учреждения!$A$1:$E$69</definedName>
  </definedNames>
  <calcPr calcId="162913"/>
</workbook>
</file>

<file path=xl/calcChain.xml><?xml version="1.0" encoding="utf-8"?>
<calcChain xmlns="http://schemas.openxmlformats.org/spreadsheetml/2006/main">
  <c r="E31" i="1" l="1"/>
  <c r="B42" i="2"/>
  <c r="E9" i="1" l="1"/>
  <c r="A2" i="2" l="1"/>
  <c r="B2" i="2" s="1"/>
  <c r="C2" i="2" s="1"/>
  <c r="A43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<sst xmlns="http://schemas.openxmlformats.org/spreadsheetml/2006/main" count="127" uniqueCount="126">
  <si>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</si>
  <si>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</si>
  <si>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</si>
  <si>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</si>
  <si>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</si>
  <si>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</si>
  <si>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</si>
  <si>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</si>
  <si>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</si>
  <si>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</si>
  <si>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</si>
  <si>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</si>
  <si>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</si>
  <si>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</si>
  <si>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</si>
  <si>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</si>
  <si>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</si>
  <si>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</si>
  <si>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</si>
  <si>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</si>
  <si>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</si>
  <si>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</si>
  <si>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</si>
  <si>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</si>
  <si>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</si>
  <si>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</si>
  <si>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</si>
  <si>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</si>
  <si>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</si>
  <si>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</si>
  <si>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</si>
  <si>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</si>
  <si>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</si>
  <si>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</si>
  <si>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</si>
  <si>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</si>
  <si>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</si>
  <si>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</si>
  <si>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</si>
  <si>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</si>
  <si>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</si>
  <si>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</si>
  <si>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</si>
  <si>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</si>
  <si>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</si>
  <si>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</si>
  <si>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</si>
  <si>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</si>
  <si>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</si>
  <si>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</si>
  <si>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</si>
  <si>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</si>
  <si>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</si>
  <si>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</si>
  <si>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Осуществление первичного воинского учета органами местного самоуправления поселений, муниципальных и городских округов</t>
  </si>
  <si>
    <t>Строительство и реконструкция (модернизация) объектов питьевого водоснабжения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</si>
  <si>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</si>
  <si>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Финансовое обеспечение дорожной деятельности</t>
  </si>
  <si>
    <t>Реализация программ формирования современной городской среды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</si>
  <si>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</si>
  <si>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</si>
  <si>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</si>
  <si>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Реализация проектов по развитию территорий, расположенных в границах населенных пунктов, предусматривающих строительство жилья</t>
  </si>
  <si>
    <t>Оказание государственной социальной помощи на основании социального контракта отдельным категориям граждан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</si>
  <si>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</si>
  <si>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Всего:</t>
  </si>
  <si>
    <t>08.10.2023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</si>
  <si>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</si>
  <si>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</si>
  <si>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</si>
  <si>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</si>
  <si>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</si>
  <si>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</si>
  <si>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</si>
  <si>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</si>
  <si>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</si>
  <si>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</si>
  <si>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</si>
  <si>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</si>
  <si>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</si>
  <si>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</si>
  <si>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</si>
  <si>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</si>
  <si>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</si>
  <si>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</si>
  <si>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</si>
  <si>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</si>
  <si>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</si>
  <si>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</si>
  <si>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</si>
  <si>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</si>
  <si>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</si>
  <si>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</si>
  <si>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</si>
  <si>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</si>
  <si>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</si>
  <si>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</si>
  <si>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</si>
  <si>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</si>
  <si>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</si>
  <si>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02.10.2023</t>
  </si>
  <si>
    <t>Дотации на выравнивание бюджетной обеспеченности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</si>
  <si>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</si>
  <si>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</si>
  <si>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</si>
  <si>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</si>
  <si>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</si>
  <si>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</si>
  <si>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</si>
  <si>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</si>
  <si>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</si>
  <si>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</si>
  <si>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</si>
  <si>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обеспечение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</si>
  <si>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</si>
  <si>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</si>
  <si>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</si>
  <si>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</si>
  <si>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</si>
  <si>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</si>
  <si>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</si>
  <si>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Прочие безвозмездные поступления от негосударственных организаций в бюджеты субъектов Российской Федерации</t>
  </si>
  <si>
    <t>Привлечение остатков средств на единый счет краевого бюджета с казначейских счетов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</si>
  <si>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</si>
  <si>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</si>
  <si>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08.10.2023)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</si>
</sst>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sz val="11"/>
      <name val="Times New Roman"/>
    </font>
    <font>
      <b/>
      <sz val="11"/>
      <name val="Times New Roman"/>
    </font>
    <font>
      <i/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0" fontId="18" fillId="0" borderId="8" xfId="0" applyNumberFormat="1" applyFont="1" applyBorder="1" applyAlignment="1">
      <alignment horizontal="left" wrapText="1"/>
    </xf>
    <xf numFmtId="0" fontId="18" fillId="0" borderId="7" xfId="0" applyNumberFormat="1" applyFont="1" applyBorder="1" applyAlignment="1">
      <alignment horizontal="left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0" fontId="18" fillId="0" borderId="9" xfId="0" applyNumberFormat="1" applyFont="1" applyBorder="1" applyAlignment="1">
      <alignment horizontal="left" wrapText="1"/>
    </xf>
    <xf numFmtId="164" fontId="19" fillId="0" borderId="7" xfId="0" applyNumberFormat="1" applyFont="1" applyBorder="1" applyAlignment="1">
      <alignment horizontal="left" wrapText="1"/>
    </xf>
    <xf numFmtId="164" fontId="19" fillId="0" borderId="8" xfId="0" applyNumberFormat="1" applyFont="1" applyBorder="1" applyAlignment="1">
      <alignment horizontal="left" wrapText="1"/>
    </xf>
    <xf numFmtId="164" fontId="19" fillId="0" borderId="9" xfId="0" applyNumberFormat="1" applyFont="1" applyBorder="1" applyAlignment="1">
      <alignment horizontal="left" wrapText="1"/>
    </xf>
    <xf numFmtId="164" fontId="18" fillId="0" borderId="7" xfId="0" applyNumberFormat="1" applyFont="1" applyBorder="1" applyAlignment="1">
      <alignment horizontal="right" vertical="center" wrapText="1"/>
    </xf>
    <xf numFmtId="164" fontId="20" fillId="0" borderId="7" xfId="0" applyNumberFormat="1" applyFont="1" applyBorder="1" applyAlignment="1">
      <alignment horizontal="left" wrapText="1"/>
    </xf>
    <xf numFmtId="164" fontId="20" fillId="0" borderId="8" xfId="0" applyNumberFormat="1" applyFont="1" applyBorder="1" applyAlignment="1">
      <alignment horizontal="left" wrapText="1"/>
    </xf>
    <xf numFmtId="164" fontId="20" fillId="0" borderId="9" xfId="0" applyNumberFormat="1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view="pageBreakPreview" zoomScaleNormal="100" zoomScaleSheetLayoutView="100" workbookViewId="0">
      <selection activeCell="E9" sqref="E9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2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45" t="s">
        <v>0</v>
      </c>
      <c r="B1" s="45"/>
      <c r="C1" s="45"/>
      <c r="D1" s="45"/>
      <c r="E1" s="45"/>
      <c r="F1" s="36" t="s">
        <v>100</v>
      </c>
      <c r="G1" s="37" t="str">
        <f>TEXT(F1,"[$-FC19]ДД ММММ")</f>
        <v>02 октября</v>
      </c>
      <c r="H1" s="37" t="str">
        <f>TEXT(F1,"[$-FC19]ДД.ММ.ГГГ \г")</f>
        <v>02.10.2023 г</v>
      </c>
    </row>
    <row r="2" spans="1:9" ht="15.75" x14ac:dyDescent="0.25">
      <c r="A2" s="45" t="str">
        <f>CONCATENATE("с ",G1," по ",G2,"ода")</f>
        <v>с 02 октября по 08 октября 2023 года</v>
      </c>
      <c r="B2" s="45"/>
      <c r="C2" s="45"/>
      <c r="D2" s="45"/>
      <c r="E2" s="45"/>
      <c r="F2" s="36" t="s">
        <v>66</v>
      </c>
      <c r="G2" s="37" t="str">
        <f>TEXT(F2,"[$-FC19]ДД ММММ ГГГ \г")</f>
        <v>08 октября 2023 г</v>
      </c>
      <c r="H2" s="37" t="str">
        <f>TEXT(F2,"[$-FC19]ДД.ММ.ГГГ \г")</f>
        <v>08.10.2023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02.10.2023 г.</v>
      </c>
      <c r="B5" s="47"/>
      <c r="C5" s="47"/>
      <c r="D5" s="48"/>
      <c r="E5" s="44">
        <v>8334303.7999999998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3" t="s">
        <v>2</v>
      </c>
      <c r="B7" s="54"/>
      <c r="C7" s="54"/>
      <c r="D7" s="54"/>
      <c r="E7" s="12"/>
    </row>
    <row r="8" spans="1:9" x14ac:dyDescent="0.25">
      <c r="A8" s="58" t="s">
        <v>122</v>
      </c>
      <c r="B8" s="57"/>
      <c r="C8" s="57"/>
      <c r="D8" s="60"/>
      <c r="E8" s="8">
        <v>-147492.29999999999</v>
      </c>
    </row>
    <row r="9" spans="1:9" x14ac:dyDescent="0.25">
      <c r="A9" s="55" t="s">
        <v>3</v>
      </c>
      <c r="B9" s="54"/>
      <c r="C9" s="54"/>
      <c r="D9" s="54"/>
      <c r="E9" s="13">
        <f>SUM(E10:E30)</f>
        <v>3444155.4</v>
      </c>
    </row>
    <row r="10" spans="1:9" x14ac:dyDescent="0.25">
      <c r="A10" s="56" t="s">
        <v>101</v>
      </c>
      <c r="B10" s="56"/>
      <c r="C10" s="56"/>
      <c r="D10" s="56"/>
      <c r="E10" s="59">
        <v>3346829.2</v>
      </c>
    </row>
    <row r="11" spans="1:9" ht="25.5" customHeight="1" x14ac:dyDescent="0.25">
      <c r="A11" s="56" t="s">
        <v>102</v>
      </c>
      <c r="B11" s="56"/>
      <c r="C11" s="56"/>
      <c r="D11" s="56"/>
      <c r="E11" s="59">
        <v>36810</v>
      </c>
    </row>
    <row r="12" spans="1:9" ht="37.5" customHeight="1" x14ac:dyDescent="0.25">
      <c r="A12" s="56" t="s">
        <v>103</v>
      </c>
      <c r="B12" s="56"/>
      <c r="C12" s="56"/>
      <c r="D12" s="56"/>
      <c r="E12" s="59">
        <v>7740.1</v>
      </c>
    </row>
    <row r="13" spans="1:9" x14ac:dyDescent="0.25">
      <c r="A13" s="56" t="s">
        <v>104</v>
      </c>
      <c r="B13" s="56"/>
      <c r="C13" s="56"/>
      <c r="D13" s="56"/>
      <c r="E13" s="59">
        <v>1404.6</v>
      </c>
    </row>
    <row r="14" spans="1:9" ht="43.5" customHeight="1" x14ac:dyDescent="0.25">
      <c r="A14" s="56" t="s">
        <v>105</v>
      </c>
      <c r="B14" s="56"/>
      <c r="C14" s="56"/>
      <c r="D14" s="56"/>
      <c r="E14" s="59">
        <v>4</v>
      </c>
    </row>
    <row r="15" spans="1:9" ht="32.25" customHeight="1" x14ac:dyDescent="0.25">
      <c r="A15" s="56" t="s">
        <v>106</v>
      </c>
      <c r="B15" s="56"/>
      <c r="C15" s="56"/>
      <c r="D15" s="56"/>
      <c r="E15" s="59">
        <v>113.3</v>
      </c>
    </row>
    <row r="16" spans="1:9" x14ac:dyDescent="0.25">
      <c r="A16" s="56" t="s">
        <v>107</v>
      </c>
      <c r="B16" s="56"/>
      <c r="C16" s="56"/>
      <c r="D16" s="56"/>
      <c r="E16" s="59">
        <v>0.5</v>
      </c>
    </row>
    <row r="17" spans="1:5" x14ac:dyDescent="0.25">
      <c r="A17" s="56" t="s">
        <v>108</v>
      </c>
      <c r="B17" s="56"/>
      <c r="C17" s="56"/>
      <c r="D17" s="56"/>
      <c r="E17" s="59">
        <v>105.5</v>
      </c>
    </row>
    <row r="18" spans="1:5" ht="30.75" customHeight="1" x14ac:dyDescent="0.25">
      <c r="A18" s="56" t="s">
        <v>109</v>
      </c>
      <c r="B18" s="56"/>
      <c r="C18" s="56"/>
      <c r="D18" s="56"/>
      <c r="E18" s="59">
        <v>3851.4</v>
      </c>
    </row>
    <row r="19" spans="1:5" x14ac:dyDescent="0.25">
      <c r="A19" s="56" t="s">
        <v>110</v>
      </c>
      <c r="B19" s="56"/>
      <c r="C19" s="56"/>
      <c r="D19" s="56"/>
      <c r="E19" s="59">
        <v>15629</v>
      </c>
    </row>
    <row r="20" spans="1:5" ht="26.25" customHeight="1" x14ac:dyDescent="0.25">
      <c r="A20" s="56" t="s">
        <v>111</v>
      </c>
      <c r="B20" s="56"/>
      <c r="C20" s="56"/>
      <c r="D20" s="56"/>
      <c r="E20" s="59">
        <v>149.4</v>
      </c>
    </row>
    <row r="21" spans="1:5" ht="29.25" customHeight="1" x14ac:dyDescent="0.25">
      <c r="A21" s="56" t="s">
        <v>112</v>
      </c>
      <c r="B21" s="56"/>
      <c r="C21" s="56"/>
      <c r="D21" s="56"/>
      <c r="E21" s="59">
        <v>163.9</v>
      </c>
    </row>
    <row r="22" spans="1:5" x14ac:dyDescent="0.25">
      <c r="A22" s="56" t="s">
        <v>113</v>
      </c>
      <c r="B22" s="56"/>
      <c r="C22" s="56"/>
      <c r="D22" s="56"/>
      <c r="E22" s="59">
        <v>1644</v>
      </c>
    </row>
    <row r="23" spans="1:5" ht="27" customHeight="1" x14ac:dyDescent="0.25">
      <c r="A23" s="56" t="s">
        <v>114</v>
      </c>
      <c r="B23" s="56"/>
      <c r="C23" s="56"/>
      <c r="D23" s="56"/>
      <c r="E23" s="59">
        <v>1066.9000000000001</v>
      </c>
    </row>
    <row r="24" spans="1:5" x14ac:dyDescent="0.25">
      <c r="A24" s="56" t="s">
        <v>115</v>
      </c>
      <c r="B24" s="56"/>
      <c r="C24" s="56"/>
      <c r="D24" s="56"/>
      <c r="E24" s="59">
        <v>2525.6999999999998</v>
      </c>
    </row>
    <row r="25" spans="1:5" ht="38.25" customHeight="1" x14ac:dyDescent="0.25">
      <c r="A25" s="56" t="s">
        <v>116</v>
      </c>
      <c r="B25" s="56"/>
      <c r="C25" s="56"/>
      <c r="D25" s="56"/>
      <c r="E25" s="59">
        <v>2321.3000000000002</v>
      </c>
    </row>
    <row r="26" spans="1:5" x14ac:dyDescent="0.25">
      <c r="A26" s="56" t="s">
        <v>117</v>
      </c>
      <c r="B26" s="56"/>
      <c r="C26" s="56"/>
      <c r="D26" s="56"/>
      <c r="E26" s="59">
        <v>1780.3</v>
      </c>
    </row>
    <row r="27" spans="1:5" ht="28.5" customHeight="1" x14ac:dyDescent="0.25">
      <c r="A27" s="56" t="s">
        <v>118</v>
      </c>
      <c r="B27" s="56"/>
      <c r="C27" s="56"/>
      <c r="D27" s="56"/>
      <c r="E27" s="59">
        <v>271.7</v>
      </c>
    </row>
    <row r="28" spans="1:5" ht="30" customHeight="1" x14ac:dyDescent="0.25">
      <c r="A28" s="56" t="s">
        <v>119</v>
      </c>
      <c r="B28" s="56"/>
      <c r="C28" s="56"/>
      <c r="D28" s="56"/>
      <c r="E28" s="59">
        <v>9930.9</v>
      </c>
    </row>
    <row r="29" spans="1:5" ht="54.75" customHeight="1" x14ac:dyDescent="0.25">
      <c r="A29" s="56" t="s">
        <v>120</v>
      </c>
      <c r="B29" s="56"/>
      <c r="C29" s="56"/>
      <c r="D29" s="56"/>
      <c r="E29" s="59">
        <v>961</v>
      </c>
    </row>
    <row r="30" spans="1:5" x14ac:dyDescent="0.25">
      <c r="A30" s="56" t="s">
        <v>121</v>
      </c>
      <c r="B30" s="56"/>
      <c r="C30" s="56"/>
      <c r="D30" s="56"/>
      <c r="E30" s="59">
        <v>10852.7</v>
      </c>
    </row>
    <row r="31" spans="1:5" x14ac:dyDescent="0.25">
      <c r="A31" s="61" t="s">
        <v>123</v>
      </c>
      <c r="B31" s="62"/>
      <c r="C31" s="62"/>
      <c r="D31" s="63"/>
      <c r="E31" s="64">
        <f>'Муниципальные районы'!B43-Учреждения!E5+'Муниципальные районы'!B42</f>
        <v>3860729.9076100001</v>
      </c>
    </row>
    <row r="32" spans="1:5" x14ac:dyDescent="0.25">
      <c r="A32" s="65" t="s">
        <v>124</v>
      </c>
      <c r="B32" s="66"/>
      <c r="C32" s="66"/>
      <c r="D32" s="67"/>
      <c r="E32" s="64"/>
    </row>
    <row r="33" spans="1:6" ht="95.25" customHeight="1" x14ac:dyDescent="0.25">
      <c r="A33" s="65" t="s">
        <v>125</v>
      </c>
      <c r="B33" s="66"/>
      <c r="C33" s="66"/>
      <c r="D33" s="67"/>
      <c r="E33" s="64">
        <v>8218505.2000000002</v>
      </c>
    </row>
    <row r="34" spans="1:6" x14ac:dyDescent="0.25">
      <c r="A34" s="14"/>
      <c r="B34" s="15"/>
      <c r="C34" s="15"/>
      <c r="D34" s="6"/>
      <c r="E34" s="16"/>
    </row>
    <row r="35" spans="1:6" x14ac:dyDescent="0.25">
      <c r="A35" s="49" t="s">
        <v>12</v>
      </c>
      <c r="B35" s="51" t="s">
        <v>4</v>
      </c>
      <c r="C35" s="52" t="s">
        <v>5</v>
      </c>
      <c r="D35" s="52"/>
      <c r="E35" s="52"/>
    </row>
    <row r="36" spans="1:6" ht="90" x14ac:dyDescent="0.25">
      <c r="A36" s="50"/>
      <c r="B36" s="51"/>
      <c r="C36" s="17" t="s">
        <v>6</v>
      </c>
      <c r="D36" s="17" t="s">
        <v>7</v>
      </c>
      <c r="E36" s="17" t="s">
        <v>8</v>
      </c>
    </row>
    <row r="37" spans="1:6" x14ac:dyDescent="0.25">
      <c r="A37" s="18" t="s">
        <v>67</v>
      </c>
      <c r="B37" s="41">
        <v>7060.7895099999996</v>
      </c>
      <c r="C37" s="41">
        <v>6697.6428400000004</v>
      </c>
      <c r="D37" s="41">
        <v>21.18168</v>
      </c>
      <c r="E37" s="41"/>
      <c r="F37" s="40"/>
    </row>
    <row r="38" spans="1:6" x14ac:dyDescent="0.25">
      <c r="A38" s="18" t="s">
        <v>68</v>
      </c>
      <c r="B38" s="41">
        <v>1167.5</v>
      </c>
      <c r="C38" s="41">
        <v>800</v>
      </c>
      <c r="D38" s="41"/>
      <c r="E38" s="41"/>
      <c r="F38" s="40"/>
    </row>
    <row r="39" spans="1:6" x14ac:dyDescent="0.25">
      <c r="A39" s="18" t="s">
        <v>69</v>
      </c>
      <c r="B39" s="41">
        <v>5188.5741200000002</v>
      </c>
      <c r="C39" s="41"/>
      <c r="D39" s="41">
        <v>2106.3283200000001</v>
      </c>
      <c r="E39" s="41"/>
      <c r="F39" s="40"/>
    </row>
    <row r="40" spans="1:6" x14ac:dyDescent="0.25">
      <c r="A40" s="18" t="s">
        <v>70</v>
      </c>
      <c r="B40" s="41">
        <v>73242.000390000001</v>
      </c>
      <c r="C40" s="41">
        <v>4842.7049999999999</v>
      </c>
      <c r="D40" s="41">
        <v>6575.08295</v>
      </c>
      <c r="E40" s="41"/>
      <c r="F40" s="40"/>
    </row>
    <row r="41" spans="1:6" ht="30" x14ac:dyDescent="0.25">
      <c r="A41" s="18" t="s">
        <v>71</v>
      </c>
      <c r="B41" s="41">
        <v>20414.168389999999</v>
      </c>
      <c r="C41" s="41">
        <v>2806.40717</v>
      </c>
      <c r="D41" s="41">
        <v>952.27264000000002</v>
      </c>
      <c r="E41" s="41"/>
      <c r="F41" s="40"/>
    </row>
    <row r="42" spans="1:6" x14ac:dyDescent="0.25">
      <c r="A42" s="18" t="s">
        <v>72</v>
      </c>
      <c r="B42" s="41">
        <v>6077.3636699999997</v>
      </c>
      <c r="C42" s="41">
        <v>1000</v>
      </c>
      <c r="D42" s="41">
        <v>489.85</v>
      </c>
      <c r="E42" s="41"/>
      <c r="F42" s="40"/>
    </row>
    <row r="43" spans="1:6" x14ac:dyDescent="0.25">
      <c r="A43" s="18" t="s">
        <v>73</v>
      </c>
      <c r="B43" s="41">
        <v>2932.3827700000002</v>
      </c>
      <c r="C43" s="41">
        <v>2000</v>
      </c>
      <c r="D43" s="41">
        <v>850</v>
      </c>
      <c r="E43" s="41"/>
      <c r="F43" s="40"/>
    </row>
    <row r="44" spans="1:6" ht="30" x14ac:dyDescent="0.25">
      <c r="A44" s="18" t="s">
        <v>74</v>
      </c>
      <c r="B44" s="41">
        <v>234674.27059999999</v>
      </c>
      <c r="C44" s="41">
        <v>2000</v>
      </c>
      <c r="D44" s="41"/>
      <c r="E44" s="41"/>
      <c r="F44" s="40"/>
    </row>
    <row r="45" spans="1:6" x14ac:dyDescent="0.25">
      <c r="A45" s="18" t="s">
        <v>75</v>
      </c>
      <c r="B45" s="41">
        <v>20165.009119999999</v>
      </c>
      <c r="C45" s="41">
        <v>1500</v>
      </c>
      <c r="D45" s="41">
        <v>50</v>
      </c>
      <c r="E45" s="41"/>
      <c r="F45" s="40"/>
    </row>
    <row r="46" spans="1:6" x14ac:dyDescent="0.25">
      <c r="A46" s="18" t="s">
        <v>76</v>
      </c>
      <c r="B46" s="41">
        <v>128835.98604</v>
      </c>
      <c r="C46" s="41">
        <v>7900</v>
      </c>
      <c r="D46" s="41">
        <v>1300</v>
      </c>
      <c r="E46" s="41">
        <v>1970.6328000000001</v>
      </c>
      <c r="F46" s="40"/>
    </row>
    <row r="47" spans="1:6" x14ac:dyDescent="0.25">
      <c r="A47" s="18" t="s">
        <v>77</v>
      </c>
      <c r="B47" s="41">
        <v>341100.70650999999</v>
      </c>
      <c r="C47" s="41">
        <v>7000</v>
      </c>
      <c r="D47" s="41">
        <v>2200</v>
      </c>
      <c r="E47" s="41">
        <v>52.92</v>
      </c>
      <c r="F47" s="40"/>
    </row>
    <row r="48" spans="1:6" x14ac:dyDescent="0.25">
      <c r="A48" s="18" t="s">
        <v>78</v>
      </c>
      <c r="B48" s="41">
        <v>269194.68258000002</v>
      </c>
      <c r="C48" s="41">
        <v>15176.8</v>
      </c>
      <c r="D48" s="41">
        <v>6763.4257600000001</v>
      </c>
      <c r="E48" s="41">
        <v>9678.11427</v>
      </c>
      <c r="F48" s="40"/>
    </row>
    <row r="49" spans="1:6" ht="30" x14ac:dyDescent="0.25">
      <c r="A49" s="18" t="s">
        <v>79</v>
      </c>
      <c r="B49" s="41">
        <v>471840.79343999998</v>
      </c>
      <c r="C49" s="41">
        <v>12400</v>
      </c>
      <c r="D49" s="41">
        <v>4247.96</v>
      </c>
      <c r="E49" s="41">
        <v>284237.65416999999</v>
      </c>
      <c r="F49" s="40"/>
    </row>
    <row r="50" spans="1:6" x14ac:dyDescent="0.25">
      <c r="A50" s="18" t="s">
        <v>80</v>
      </c>
      <c r="B50" s="41">
        <v>29399.327819999999</v>
      </c>
      <c r="C50" s="41"/>
      <c r="D50" s="41"/>
      <c r="E50" s="41"/>
      <c r="F50" s="40"/>
    </row>
    <row r="51" spans="1:6" x14ac:dyDescent="0.25">
      <c r="A51" s="18" t="s">
        <v>81</v>
      </c>
      <c r="B51" s="41">
        <v>132963.14728999999</v>
      </c>
      <c r="C51" s="41">
        <v>32000</v>
      </c>
      <c r="D51" s="41">
        <v>18589.11681</v>
      </c>
      <c r="E51" s="41">
        <v>100</v>
      </c>
      <c r="F51" s="40"/>
    </row>
    <row r="52" spans="1:6" x14ac:dyDescent="0.25">
      <c r="A52" s="18" t="s">
        <v>82</v>
      </c>
      <c r="B52" s="41">
        <v>104666.2545</v>
      </c>
      <c r="C52" s="41">
        <v>11000</v>
      </c>
      <c r="D52" s="41"/>
      <c r="E52" s="41"/>
      <c r="F52" s="40"/>
    </row>
    <row r="53" spans="1:6" ht="30" x14ac:dyDescent="0.25">
      <c r="A53" s="18" t="s">
        <v>83</v>
      </c>
      <c r="B53" s="41">
        <v>1365.04357</v>
      </c>
      <c r="C53" s="41">
        <v>500</v>
      </c>
      <c r="D53" s="41"/>
      <c r="E53" s="41"/>
      <c r="F53" s="40"/>
    </row>
    <row r="54" spans="1:6" x14ac:dyDescent="0.25">
      <c r="A54" s="18" t="s">
        <v>84</v>
      </c>
      <c r="B54" s="41">
        <v>18235.441080000001</v>
      </c>
      <c r="C54" s="41">
        <v>10000</v>
      </c>
      <c r="D54" s="41"/>
      <c r="E54" s="41">
        <v>5588.6414500000001</v>
      </c>
      <c r="F54" s="40"/>
    </row>
    <row r="55" spans="1:6" x14ac:dyDescent="0.25">
      <c r="A55" s="18" t="s">
        <v>85</v>
      </c>
      <c r="B55" s="41">
        <v>202641.992</v>
      </c>
      <c r="C55" s="41">
        <v>2400</v>
      </c>
      <c r="D55" s="41">
        <v>1230</v>
      </c>
      <c r="E55" s="41"/>
      <c r="F55" s="40"/>
    </row>
    <row r="56" spans="1:6" ht="30" x14ac:dyDescent="0.25">
      <c r="A56" s="18" t="s">
        <v>86</v>
      </c>
      <c r="B56" s="41">
        <v>22466.386600000002</v>
      </c>
      <c r="C56" s="41">
        <v>13922.41545</v>
      </c>
      <c r="D56" s="41"/>
      <c r="E56" s="41"/>
      <c r="F56" s="40"/>
    </row>
    <row r="57" spans="1:6" x14ac:dyDescent="0.25">
      <c r="A57" s="18" t="s">
        <v>87</v>
      </c>
      <c r="B57" s="41">
        <v>1537.6631299999999</v>
      </c>
      <c r="C57" s="41">
        <v>1500</v>
      </c>
      <c r="D57" s="41"/>
      <c r="E57" s="41"/>
      <c r="F57" s="40"/>
    </row>
    <row r="58" spans="1:6" x14ac:dyDescent="0.25">
      <c r="A58" s="18" t="s">
        <v>88</v>
      </c>
      <c r="B58" s="41">
        <v>106.43249</v>
      </c>
      <c r="C58" s="41">
        <v>27.801490000000001</v>
      </c>
      <c r="D58" s="41"/>
      <c r="E58" s="41"/>
      <c r="F58" s="40"/>
    </row>
    <row r="59" spans="1:6" x14ac:dyDescent="0.25">
      <c r="A59" s="18" t="s">
        <v>89</v>
      </c>
      <c r="B59" s="41">
        <v>419.6</v>
      </c>
      <c r="C59" s="41">
        <v>300</v>
      </c>
      <c r="D59" s="41"/>
      <c r="E59" s="41"/>
      <c r="F59" s="40"/>
    </row>
    <row r="60" spans="1:6" x14ac:dyDescent="0.25">
      <c r="A60" s="18" t="s">
        <v>90</v>
      </c>
      <c r="B60" s="41">
        <v>807.48206000000005</v>
      </c>
      <c r="C60" s="41">
        <v>535.55616999999995</v>
      </c>
      <c r="D60" s="41"/>
      <c r="E60" s="41"/>
      <c r="F60" s="40"/>
    </row>
    <row r="61" spans="1:6" x14ac:dyDescent="0.25">
      <c r="A61" s="18" t="s">
        <v>91</v>
      </c>
      <c r="B61" s="41">
        <v>3968.24757</v>
      </c>
      <c r="C61" s="41"/>
      <c r="D61" s="41">
        <v>2768</v>
      </c>
      <c r="E61" s="41"/>
      <c r="F61" s="40"/>
    </row>
    <row r="62" spans="1:6" x14ac:dyDescent="0.25">
      <c r="A62" s="18" t="s">
        <v>92</v>
      </c>
      <c r="B62" s="41">
        <v>49615.598789999996</v>
      </c>
      <c r="C62" s="41">
        <v>2500</v>
      </c>
      <c r="D62" s="41"/>
      <c r="E62" s="41"/>
      <c r="F62" s="40"/>
    </row>
    <row r="63" spans="1:6" x14ac:dyDescent="0.25">
      <c r="A63" s="18" t="s">
        <v>93</v>
      </c>
      <c r="B63" s="41">
        <v>29386.151580000002</v>
      </c>
      <c r="C63" s="41">
        <v>7150</v>
      </c>
      <c r="D63" s="41">
        <v>3876.47885</v>
      </c>
      <c r="E63" s="41"/>
      <c r="F63" s="40"/>
    </row>
    <row r="64" spans="1:6" x14ac:dyDescent="0.25">
      <c r="A64" s="18" t="s">
        <v>94</v>
      </c>
      <c r="B64" s="41">
        <v>27399.739460000001</v>
      </c>
      <c r="C64" s="41">
        <v>2200</v>
      </c>
      <c r="D64" s="41">
        <v>680.82228999999995</v>
      </c>
      <c r="E64" s="41"/>
      <c r="F64" s="40"/>
    </row>
    <row r="65" spans="1:6" x14ac:dyDescent="0.25">
      <c r="A65" s="18" t="s">
        <v>95</v>
      </c>
      <c r="B65" s="41">
        <v>60</v>
      </c>
      <c r="C65" s="41">
        <v>60</v>
      </c>
      <c r="D65" s="41"/>
      <c r="E65" s="41"/>
      <c r="F65" s="40"/>
    </row>
    <row r="66" spans="1:6" ht="30" x14ac:dyDescent="0.25">
      <c r="A66" s="18" t="s">
        <v>96</v>
      </c>
      <c r="B66" s="41">
        <v>4728.2519199999997</v>
      </c>
      <c r="C66" s="41">
        <v>3000</v>
      </c>
      <c r="D66" s="41"/>
      <c r="E66" s="41">
        <v>228.91192000000001</v>
      </c>
      <c r="F66" s="40"/>
    </row>
    <row r="67" spans="1:6" ht="30" x14ac:dyDescent="0.25">
      <c r="A67" s="18" t="s">
        <v>97</v>
      </c>
      <c r="B67" s="41">
        <v>30708.946769999999</v>
      </c>
      <c r="C67" s="41">
        <v>4304.0870000000004</v>
      </c>
      <c r="D67" s="41">
        <v>963.47699999999998</v>
      </c>
      <c r="E67" s="41"/>
      <c r="F67" s="40"/>
    </row>
    <row r="68" spans="1:6" ht="30" x14ac:dyDescent="0.25">
      <c r="A68" s="18" t="s">
        <v>98</v>
      </c>
      <c r="B68" s="41">
        <v>16270.19123</v>
      </c>
      <c r="C68" s="41">
        <v>3600</v>
      </c>
      <c r="D68" s="41">
        <v>377</v>
      </c>
      <c r="E68" s="41"/>
      <c r="F68" s="40"/>
    </row>
    <row r="69" spans="1:6" x14ac:dyDescent="0.25">
      <c r="A69" s="19" t="s">
        <v>99</v>
      </c>
      <c r="B69" s="42">
        <v>2258640.125</v>
      </c>
      <c r="C69" s="42">
        <v>159123.41511999999</v>
      </c>
      <c r="D69" s="42">
        <v>54040.996299999999</v>
      </c>
      <c r="E69" s="42">
        <v>301856.87461</v>
      </c>
      <c r="F69" s="40"/>
    </row>
    <row r="70" spans="1:6" x14ac:dyDescent="0.25">
      <c r="B70" s="40"/>
      <c r="C70" s="40"/>
      <c r="D70" s="40"/>
      <c r="E70" s="40"/>
    </row>
  </sheetData>
  <mergeCells count="33">
    <mergeCell ref="A17:D17"/>
    <mergeCell ref="A18:D18"/>
    <mergeCell ref="A15:D15"/>
    <mergeCell ref="A29:D29"/>
    <mergeCell ref="A24:D24"/>
    <mergeCell ref="A25:D25"/>
    <mergeCell ref="A26:D26"/>
    <mergeCell ref="A27:D27"/>
    <mergeCell ref="A28:D28"/>
    <mergeCell ref="A19:D19"/>
    <mergeCell ref="A20:D20"/>
    <mergeCell ref="A21:D21"/>
    <mergeCell ref="A22:D22"/>
    <mergeCell ref="A23:D23"/>
    <mergeCell ref="A16:D16"/>
    <mergeCell ref="A10:D10"/>
    <mergeCell ref="A11:D11"/>
    <mergeCell ref="A12:D12"/>
    <mergeCell ref="A13:D13"/>
    <mergeCell ref="A14:D14"/>
    <mergeCell ref="A31:D31"/>
    <mergeCell ref="A32:D32"/>
    <mergeCell ref="A30:D30"/>
    <mergeCell ref="A33:D33"/>
    <mergeCell ref="A1:E1"/>
    <mergeCell ref="A2:E2"/>
    <mergeCell ref="A5:D5"/>
    <mergeCell ref="A35:A36"/>
    <mergeCell ref="B35:B36"/>
    <mergeCell ref="C35:E35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view="pageBreakPreview" topLeftCell="A34" zoomScaleNormal="100" zoomScaleSheetLayoutView="100" workbookViewId="0">
      <selection activeCell="B44" sqref="B44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" width="11.140625" style="30" customWidth="1"/>
    <col min="17" max="16384" width="8.7109375" style="30"/>
  </cols>
  <sheetData>
    <row r="1" spans="1:20" s="27" customFormat="1" ht="15.75" x14ac:dyDescent="0.25">
      <c r="A1" s="26" t="s">
        <v>66</v>
      </c>
      <c r="C1" s="28" t="s">
        <v>11</v>
      </c>
    </row>
    <row r="2" spans="1:20" x14ac:dyDescent="0.25">
      <c r="A2" s="29" t="str">
        <f>TEXT(EndData2,"[$-FC19]ДД.ММ.ГГГ")</f>
        <v>08.10.2023</v>
      </c>
      <c r="B2" s="29">
        <f>A2+1</f>
        <v>45208</v>
      </c>
      <c r="C2" s="25" t="str">
        <f>TEXT(B2,"[$-FC19]ДД.ММ.ГГГ")</f>
        <v>09.10.2023</v>
      </c>
      <c r="P2" s="31" t="s">
        <v>10</v>
      </c>
    </row>
    <row r="3" spans="1:20" ht="51.75" customHeight="1" x14ac:dyDescent="0.25">
      <c r="A3" s="22" t="s">
        <v>13</v>
      </c>
      <c r="B3" s="32" t="s">
        <v>14</v>
      </c>
      <c r="C3" s="33" t="s">
        <v>15</v>
      </c>
      <c r="D3" s="33" t="s">
        <v>16</v>
      </c>
      <c r="E3" s="33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3" t="s">
        <v>23</v>
      </c>
      <c r="L3" s="33" t="s">
        <v>24</v>
      </c>
      <c r="M3" s="33" t="s">
        <v>25</v>
      </c>
      <c r="N3" s="33" t="s">
        <v>26</v>
      </c>
      <c r="O3" s="33" t="s">
        <v>27</v>
      </c>
      <c r="P3" s="34" t="s">
        <v>9</v>
      </c>
    </row>
    <row r="4" spans="1:20" ht="39" x14ac:dyDescent="0.25">
      <c r="A4" s="20" t="s">
        <v>29</v>
      </c>
      <c r="B4" s="23"/>
      <c r="C4" s="23">
        <v>16529.16</v>
      </c>
      <c r="D4" s="23">
        <v>24180</v>
      </c>
      <c r="E4" s="23"/>
      <c r="F4" s="23">
        <v>169.7</v>
      </c>
      <c r="G4" s="23">
        <v>10609.3334</v>
      </c>
      <c r="H4" s="23">
        <v>2126.5500000000002</v>
      </c>
      <c r="I4" s="23">
        <v>6500</v>
      </c>
      <c r="J4" s="23">
        <v>11998.58</v>
      </c>
      <c r="K4" s="23">
        <v>5548</v>
      </c>
      <c r="L4" s="23">
        <v>25660.832999999999</v>
      </c>
      <c r="M4" s="23">
        <v>874.25</v>
      </c>
      <c r="N4" s="23">
        <v>8850</v>
      </c>
      <c r="O4" s="23"/>
      <c r="P4" s="43">
        <v>113046.40640000001</v>
      </c>
      <c r="Q4" s="31"/>
      <c r="R4" s="31"/>
      <c r="S4" s="31"/>
      <c r="T4" s="31"/>
    </row>
    <row r="5" spans="1:20" ht="26.25" x14ac:dyDescent="0.25">
      <c r="A5" s="20" t="s">
        <v>30</v>
      </c>
      <c r="B5" s="23">
        <v>130052.53</v>
      </c>
      <c r="C5" s="23">
        <v>2975.83</v>
      </c>
      <c r="D5" s="23">
        <v>100</v>
      </c>
      <c r="E5" s="23"/>
      <c r="F5" s="23">
        <v>2300.02</v>
      </c>
      <c r="G5" s="23">
        <v>23887.666669999999</v>
      </c>
      <c r="H5" s="23">
        <v>14</v>
      </c>
      <c r="I5" s="23">
        <v>500</v>
      </c>
      <c r="J5" s="23">
        <v>504</v>
      </c>
      <c r="K5" s="23">
        <v>3425</v>
      </c>
      <c r="L5" s="23"/>
      <c r="M5" s="23">
        <v>1717.134</v>
      </c>
      <c r="N5" s="23">
        <v>5276.5</v>
      </c>
      <c r="O5" s="23">
        <v>5229.7</v>
      </c>
      <c r="P5" s="43">
        <v>175982.38067000001</v>
      </c>
      <c r="Q5" s="31"/>
      <c r="R5" s="31"/>
      <c r="S5" s="31"/>
      <c r="T5" s="31"/>
    </row>
    <row r="6" spans="1:20" ht="39" x14ac:dyDescent="0.25">
      <c r="A6" s="20" t="s">
        <v>31</v>
      </c>
      <c r="B6" s="23">
        <v>3579</v>
      </c>
      <c r="C6" s="23">
        <v>43469.431329999999</v>
      </c>
      <c r="D6" s="23">
        <v>22300</v>
      </c>
      <c r="E6" s="23"/>
      <c r="F6" s="23">
        <v>3933.5830000000001</v>
      </c>
      <c r="G6" s="23">
        <v>19104.666659999999</v>
      </c>
      <c r="H6" s="23">
        <v>7283.6</v>
      </c>
      <c r="I6" s="23">
        <v>3700</v>
      </c>
      <c r="J6" s="23">
        <v>23648.128000000001</v>
      </c>
      <c r="K6" s="23">
        <v>4896</v>
      </c>
      <c r="L6" s="23">
        <v>15125.165999999999</v>
      </c>
      <c r="M6" s="23">
        <v>12435.166670000001</v>
      </c>
      <c r="N6" s="23">
        <v>4837</v>
      </c>
      <c r="O6" s="23"/>
      <c r="P6" s="43">
        <v>164311.74166</v>
      </c>
      <c r="Q6" s="31"/>
      <c r="R6" s="31"/>
      <c r="S6" s="31"/>
      <c r="T6" s="31"/>
    </row>
    <row r="7" spans="1:20" ht="102.75" x14ac:dyDescent="0.25">
      <c r="A7" s="20" t="s">
        <v>32</v>
      </c>
      <c r="B7" s="23">
        <v>200.68951999999999</v>
      </c>
      <c r="C7" s="23">
        <v>983.28869999999995</v>
      </c>
      <c r="D7" s="23">
        <v>3843.1935600000002</v>
      </c>
      <c r="E7" s="23"/>
      <c r="F7" s="23"/>
      <c r="G7" s="23">
        <v>1150</v>
      </c>
      <c r="H7" s="23"/>
      <c r="I7" s="23"/>
      <c r="J7" s="23"/>
      <c r="K7" s="23">
        <v>70</v>
      </c>
      <c r="L7" s="23"/>
      <c r="M7" s="23"/>
      <c r="N7" s="23">
        <v>353.30462999999997</v>
      </c>
      <c r="O7" s="23"/>
      <c r="P7" s="43">
        <v>6600.4764100000002</v>
      </c>
      <c r="Q7" s="31"/>
      <c r="R7" s="31"/>
      <c r="S7" s="31"/>
      <c r="T7" s="31"/>
    </row>
    <row r="8" spans="1:20" ht="90" x14ac:dyDescent="0.25">
      <c r="A8" s="20" t="s">
        <v>33</v>
      </c>
      <c r="B8" s="23">
        <v>182.3</v>
      </c>
      <c r="C8" s="23">
        <v>4.9000000000000004</v>
      </c>
      <c r="D8" s="23"/>
      <c r="E8" s="23"/>
      <c r="F8" s="23"/>
      <c r="G8" s="23">
        <v>41.166670000000003</v>
      </c>
      <c r="H8" s="23"/>
      <c r="I8" s="23"/>
      <c r="J8" s="23">
        <v>530.4</v>
      </c>
      <c r="K8" s="23">
        <v>20.241</v>
      </c>
      <c r="L8" s="23"/>
      <c r="M8" s="23"/>
      <c r="N8" s="23"/>
      <c r="O8" s="23"/>
      <c r="P8" s="43">
        <v>779.00766999999996</v>
      </c>
      <c r="Q8" s="31"/>
      <c r="R8" s="31"/>
      <c r="S8" s="31"/>
      <c r="T8" s="31"/>
    </row>
    <row r="9" spans="1:20" ht="77.25" x14ac:dyDescent="0.25">
      <c r="A9" s="20" t="s">
        <v>34</v>
      </c>
      <c r="B9" s="23"/>
      <c r="C9" s="23">
        <v>4505.83</v>
      </c>
      <c r="D9" s="23">
        <v>652.75</v>
      </c>
      <c r="E9" s="23">
        <v>479</v>
      </c>
      <c r="F9" s="23">
        <v>177</v>
      </c>
      <c r="G9" s="23">
        <v>655.41669999999999</v>
      </c>
      <c r="H9" s="23">
        <v>101.45</v>
      </c>
      <c r="I9" s="23"/>
      <c r="J9" s="23"/>
      <c r="K9" s="23"/>
      <c r="L9" s="23">
        <v>267.58332999999999</v>
      </c>
      <c r="M9" s="23">
        <v>254.46666999999999</v>
      </c>
      <c r="N9" s="23"/>
      <c r="O9" s="23">
        <v>172.8</v>
      </c>
      <c r="P9" s="43">
        <v>7266.2966999999999</v>
      </c>
      <c r="Q9" s="31"/>
      <c r="R9" s="31"/>
      <c r="S9" s="31"/>
      <c r="T9" s="31"/>
    </row>
    <row r="10" spans="1:20" ht="64.5" x14ac:dyDescent="0.25">
      <c r="A10" s="20" t="s">
        <v>35</v>
      </c>
      <c r="B10" s="23">
        <v>594.20000000000005</v>
      </c>
      <c r="C10" s="23">
        <v>329.22325999999998</v>
      </c>
      <c r="D10" s="23">
        <v>82</v>
      </c>
      <c r="E10" s="23">
        <v>180.9</v>
      </c>
      <c r="F10" s="23"/>
      <c r="G10" s="23">
        <v>97.158299999999997</v>
      </c>
      <c r="H10" s="23">
        <v>65</v>
      </c>
      <c r="I10" s="23"/>
      <c r="J10" s="23">
        <v>83.75</v>
      </c>
      <c r="K10" s="23">
        <v>104</v>
      </c>
      <c r="L10" s="23">
        <v>50</v>
      </c>
      <c r="M10" s="23">
        <v>106.764</v>
      </c>
      <c r="N10" s="23">
        <v>92.275000000000006</v>
      </c>
      <c r="O10" s="23">
        <v>2</v>
      </c>
      <c r="P10" s="43">
        <v>1787.2705599999999</v>
      </c>
      <c r="Q10" s="31"/>
      <c r="R10" s="31"/>
      <c r="S10" s="31"/>
      <c r="T10" s="31"/>
    </row>
    <row r="11" spans="1:20" ht="77.25" x14ac:dyDescent="0.25">
      <c r="A11" s="20" t="s">
        <v>36</v>
      </c>
      <c r="B11" s="23"/>
      <c r="C11" s="23">
        <v>1360.50305</v>
      </c>
      <c r="D11" s="23"/>
      <c r="E11" s="23">
        <v>215</v>
      </c>
      <c r="F11" s="23"/>
      <c r="G11" s="23"/>
      <c r="H11" s="23">
        <v>103</v>
      </c>
      <c r="I11" s="23"/>
      <c r="J11" s="23"/>
      <c r="K11" s="23"/>
      <c r="L11" s="23"/>
      <c r="M11" s="23">
        <v>100.629</v>
      </c>
      <c r="N11" s="23"/>
      <c r="O11" s="23"/>
      <c r="P11" s="43">
        <v>1779.1320499999999</v>
      </c>
      <c r="Q11" s="31"/>
      <c r="R11" s="31"/>
      <c r="S11" s="31"/>
      <c r="T11" s="31"/>
    </row>
    <row r="12" spans="1:20" ht="102.75" x14ac:dyDescent="0.25">
      <c r="A12" s="20" t="s">
        <v>37</v>
      </c>
      <c r="B12" s="23"/>
      <c r="C12" s="23">
        <v>1733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43">
        <v>1733</v>
      </c>
      <c r="Q12" s="31"/>
      <c r="R12" s="31"/>
      <c r="S12" s="31"/>
      <c r="T12" s="31"/>
    </row>
    <row r="13" spans="1:20" ht="90" x14ac:dyDescent="0.25">
      <c r="A13" s="20" t="s">
        <v>38</v>
      </c>
      <c r="B13" s="23"/>
      <c r="C13" s="23">
        <v>520.63570000000004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43">
        <v>520.63570000000004</v>
      </c>
      <c r="Q13" s="31"/>
      <c r="R13" s="31"/>
      <c r="S13" s="31"/>
      <c r="T13" s="31"/>
    </row>
    <row r="14" spans="1:20" ht="319.5" x14ac:dyDescent="0.25">
      <c r="A14" s="20" t="s">
        <v>39</v>
      </c>
      <c r="B14" s="23"/>
      <c r="C14" s="23">
        <v>14238.93333</v>
      </c>
      <c r="D14" s="23"/>
      <c r="E14" s="23">
        <v>2000</v>
      </c>
      <c r="F14" s="23"/>
      <c r="G14" s="23"/>
      <c r="H14" s="23">
        <v>1392</v>
      </c>
      <c r="I14" s="23"/>
      <c r="J14" s="23"/>
      <c r="K14" s="23"/>
      <c r="L14" s="23"/>
      <c r="M14" s="23">
        <v>1800</v>
      </c>
      <c r="N14" s="23"/>
      <c r="O14" s="23"/>
      <c r="P14" s="43">
        <v>19430.93333</v>
      </c>
      <c r="Q14" s="31"/>
      <c r="R14" s="31"/>
      <c r="S14" s="31"/>
      <c r="T14" s="31"/>
    </row>
    <row r="15" spans="1:20" ht="153.75" x14ac:dyDescent="0.25">
      <c r="A15" s="20" t="s">
        <v>40</v>
      </c>
      <c r="B15" s="23">
        <v>85676.177790000002</v>
      </c>
      <c r="C15" s="23">
        <v>72000</v>
      </c>
      <c r="D15" s="23"/>
      <c r="E15" s="23"/>
      <c r="F15" s="23"/>
      <c r="G15" s="23">
        <v>11694.825000000001</v>
      </c>
      <c r="H15" s="23">
        <v>6229</v>
      </c>
      <c r="I15" s="23">
        <v>4300</v>
      </c>
      <c r="J15" s="23"/>
      <c r="K15" s="23">
        <v>9201.5422500000004</v>
      </c>
      <c r="L15" s="23">
        <v>10180</v>
      </c>
      <c r="M15" s="23">
        <v>14147.808999999999</v>
      </c>
      <c r="N15" s="23">
        <v>11200</v>
      </c>
      <c r="O15" s="23"/>
      <c r="P15" s="43">
        <v>224629.35404000001</v>
      </c>
      <c r="Q15" s="31"/>
      <c r="R15" s="31"/>
      <c r="S15" s="31"/>
      <c r="T15" s="31"/>
    </row>
    <row r="16" spans="1:20" ht="90" x14ac:dyDescent="0.25">
      <c r="A16" s="20" t="s">
        <v>41</v>
      </c>
      <c r="B16" s="23">
        <v>8260.2961200000009</v>
      </c>
      <c r="C16" s="23">
        <v>6129.1</v>
      </c>
      <c r="D16" s="23"/>
      <c r="E16" s="23"/>
      <c r="F16" s="23"/>
      <c r="G16" s="23">
        <v>396.9</v>
      </c>
      <c r="H16" s="23">
        <v>1293</v>
      </c>
      <c r="I16" s="23"/>
      <c r="J16" s="23"/>
      <c r="K16" s="23">
        <v>1507.4</v>
      </c>
      <c r="L16" s="23"/>
      <c r="M16" s="23"/>
      <c r="N16" s="23">
        <v>3891.2</v>
      </c>
      <c r="O16" s="23"/>
      <c r="P16" s="43">
        <v>21477.896120000001</v>
      </c>
      <c r="Q16" s="31"/>
      <c r="R16" s="31"/>
      <c r="S16" s="31"/>
      <c r="T16" s="31"/>
    </row>
    <row r="17" spans="1:20" ht="128.25" x14ac:dyDescent="0.25">
      <c r="A17" s="20" t="s">
        <v>42</v>
      </c>
      <c r="B17" s="23"/>
      <c r="C17" s="23">
        <v>3.7237200000000001</v>
      </c>
      <c r="D17" s="23"/>
      <c r="E17" s="23"/>
      <c r="F17" s="23"/>
      <c r="G17" s="23"/>
      <c r="H17" s="23"/>
      <c r="I17" s="23"/>
      <c r="J17" s="23">
        <v>3.7250000000000001</v>
      </c>
      <c r="K17" s="23"/>
      <c r="L17" s="23"/>
      <c r="M17" s="23"/>
      <c r="N17" s="23"/>
      <c r="O17" s="23"/>
      <c r="P17" s="43">
        <v>7.4487199999999998</v>
      </c>
      <c r="Q17" s="31"/>
      <c r="R17" s="31"/>
      <c r="S17" s="31"/>
      <c r="T17" s="31"/>
    </row>
    <row r="18" spans="1:20" ht="115.5" x14ac:dyDescent="0.25">
      <c r="A18" s="20" t="s">
        <v>43</v>
      </c>
      <c r="B18" s="23">
        <v>8300</v>
      </c>
      <c r="C18" s="23">
        <v>1500</v>
      </c>
      <c r="D18" s="23"/>
      <c r="E18" s="23">
        <v>33.5</v>
      </c>
      <c r="F18" s="23"/>
      <c r="G18" s="23">
        <v>4.7850000000000001</v>
      </c>
      <c r="H18" s="23">
        <v>0.3</v>
      </c>
      <c r="I18" s="23"/>
      <c r="J18" s="23"/>
      <c r="K18" s="23">
        <v>150</v>
      </c>
      <c r="L18" s="23">
        <v>7.4865000000000004</v>
      </c>
      <c r="M18" s="23"/>
      <c r="N18" s="23">
        <v>253</v>
      </c>
      <c r="O18" s="23"/>
      <c r="P18" s="43">
        <v>10249.0715</v>
      </c>
      <c r="Q18" s="31"/>
      <c r="R18" s="31"/>
      <c r="S18" s="31"/>
      <c r="T18" s="31"/>
    </row>
    <row r="19" spans="1:20" ht="115.5" x14ac:dyDescent="0.25">
      <c r="A19" s="20" t="s">
        <v>44</v>
      </c>
      <c r="B19" s="23">
        <v>64186.75606</v>
      </c>
      <c r="C19" s="23">
        <v>38000</v>
      </c>
      <c r="D19" s="23"/>
      <c r="E19" s="23"/>
      <c r="F19" s="23"/>
      <c r="G19" s="23">
        <v>6157.4</v>
      </c>
      <c r="H19" s="23">
        <v>1400</v>
      </c>
      <c r="I19" s="23">
        <v>500</v>
      </c>
      <c r="J19" s="23"/>
      <c r="K19" s="23">
        <v>3500</v>
      </c>
      <c r="L19" s="23">
        <v>4260.51</v>
      </c>
      <c r="M19" s="23">
        <v>3000</v>
      </c>
      <c r="N19" s="23">
        <v>4000</v>
      </c>
      <c r="O19" s="23"/>
      <c r="P19" s="43">
        <v>125004.66606</v>
      </c>
      <c r="Q19" s="31"/>
      <c r="R19" s="31"/>
      <c r="S19" s="31"/>
      <c r="T19" s="31"/>
    </row>
    <row r="20" spans="1:20" ht="64.5" x14ac:dyDescent="0.25">
      <c r="A20" s="20" t="s">
        <v>45</v>
      </c>
      <c r="B20" s="23">
        <v>4572.67742</v>
      </c>
      <c r="C20" s="23">
        <v>1884.25</v>
      </c>
      <c r="D20" s="23">
        <v>1350.5260000000001</v>
      </c>
      <c r="E20" s="23">
        <v>660</v>
      </c>
      <c r="F20" s="23">
        <v>288</v>
      </c>
      <c r="G20" s="23">
        <v>1000</v>
      </c>
      <c r="H20" s="23">
        <v>77.543549999999996</v>
      </c>
      <c r="I20" s="23">
        <v>39</v>
      </c>
      <c r="J20" s="23">
        <v>1174.2460000000001</v>
      </c>
      <c r="K20" s="23">
        <v>176</v>
      </c>
      <c r="L20" s="23"/>
      <c r="M20" s="23">
        <v>100</v>
      </c>
      <c r="N20" s="23">
        <v>635.17963999999995</v>
      </c>
      <c r="O20" s="23">
        <v>300</v>
      </c>
      <c r="P20" s="43">
        <v>12257.42261</v>
      </c>
      <c r="Q20" s="31"/>
      <c r="R20" s="31"/>
      <c r="S20" s="31"/>
      <c r="T20" s="31"/>
    </row>
    <row r="21" spans="1:20" ht="90" x14ac:dyDescent="0.25">
      <c r="A21" s="20" t="s">
        <v>46</v>
      </c>
      <c r="B21" s="23">
        <v>2562.4976799999999</v>
      </c>
      <c r="C21" s="23">
        <v>1300</v>
      </c>
      <c r="D21" s="23"/>
      <c r="E21" s="23"/>
      <c r="F21" s="23"/>
      <c r="G21" s="23">
        <v>19.914999999999999</v>
      </c>
      <c r="H21" s="23">
        <v>20</v>
      </c>
      <c r="I21" s="23">
        <v>23</v>
      </c>
      <c r="J21" s="23"/>
      <c r="K21" s="23">
        <v>65.438999999999993</v>
      </c>
      <c r="L21" s="23"/>
      <c r="M21" s="23">
        <v>104.6</v>
      </c>
      <c r="N21" s="23"/>
      <c r="O21" s="23"/>
      <c r="P21" s="43">
        <v>4095.4516800000001</v>
      </c>
      <c r="Q21" s="31"/>
      <c r="R21" s="31"/>
      <c r="S21" s="31"/>
      <c r="T21" s="31"/>
    </row>
    <row r="22" spans="1:20" ht="77.25" x14ac:dyDescent="0.25">
      <c r="A22" s="20" t="s">
        <v>47</v>
      </c>
      <c r="B22" s="23"/>
      <c r="C22" s="23">
        <v>307.87034</v>
      </c>
      <c r="D22" s="23"/>
      <c r="E22" s="23">
        <v>250</v>
      </c>
      <c r="F22" s="23"/>
      <c r="G22" s="23"/>
      <c r="H22" s="23">
        <v>65</v>
      </c>
      <c r="I22" s="23"/>
      <c r="J22" s="23"/>
      <c r="K22" s="23"/>
      <c r="L22" s="23"/>
      <c r="M22" s="23">
        <v>87.233999999999995</v>
      </c>
      <c r="N22" s="23"/>
      <c r="O22" s="23"/>
      <c r="P22" s="43">
        <v>710.10433999999998</v>
      </c>
      <c r="Q22" s="31"/>
      <c r="R22" s="31"/>
      <c r="S22" s="31"/>
      <c r="T22" s="31"/>
    </row>
    <row r="23" spans="1:20" ht="51.75" x14ac:dyDescent="0.25">
      <c r="A23" s="20" t="s">
        <v>48</v>
      </c>
      <c r="B23" s="23"/>
      <c r="C23" s="23">
        <v>1084.5218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43">
        <v>1084.5218</v>
      </c>
      <c r="Q23" s="31"/>
      <c r="R23" s="31"/>
      <c r="S23" s="31"/>
      <c r="T23" s="31"/>
    </row>
    <row r="24" spans="1:20" ht="90" x14ac:dyDescent="0.25">
      <c r="A24" s="20" t="s">
        <v>49</v>
      </c>
      <c r="B24" s="23">
        <v>26220.43622</v>
      </c>
      <c r="C24" s="23">
        <v>526.77811999999994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43">
        <v>26747.214339999999</v>
      </c>
      <c r="Q24" s="31"/>
      <c r="R24" s="31"/>
      <c r="S24" s="31"/>
      <c r="T24" s="31"/>
    </row>
    <row r="25" spans="1:20" ht="102.75" x14ac:dyDescent="0.25">
      <c r="A25" s="20" t="s">
        <v>50</v>
      </c>
      <c r="B25" s="23">
        <v>519.57799999999997</v>
      </c>
      <c r="C25" s="23">
        <v>166.584</v>
      </c>
      <c r="D25" s="23"/>
      <c r="E25" s="23"/>
      <c r="F25" s="23"/>
      <c r="G25" s="23"/>
      <c r="H25" s="23"/>
      <c r="I25" s="23"/>
      <c r="J25" s="23">
        <v>58.65</v>
      </c>
      <c r="K25" s="23"/>
      <c r="L25" s="23"/>
      <c r="M25" s="23"/>
      <c r="N25" s="23"/>
      <c r="O25" s="23"/>
      <c r="P25" s="43">
        <v>744.81200000000001</v>
      </c>
      <c r="Q25" s="31"/>
      <c r="R25" s="31"/>
      <c r="S25" s="31"/>
      <c r="T25" s="31"/>
    </row>
    <row r="26" spans="1:20" ht="90" x14ac:dyDescent="0.25">
      <c r="A26" s="20" t="s">
        <v>51</v>
      </c>
      <c r="B26" s="23"/>
      <c r="C26" s="23"/>
      <c r="D26" s="23"/>
      <c r="E26" s="23">
        <v>120</v>
      </c>
      <c r="F26" s="23"/>
      <c r="G26" s="23"/>
      <c r="H26" s="23">
        <v>13</v>
      </c>
      <c r="I26" s="23"/>
      <c r="J26" s="23"/>
      <c r="K26" s="23"/>
      <c r="L26" s="23"/>
      <c r="M26" s="23">
        <v>100</v>
      </c>
      <c r="N26" s="23"/>
      <c r="O26" s="23"/>
      <c r="P26" s="43">
        <v>233</v>
      </c>
      <c r="Q26" s="31"/>
      <c r="R26" s="31"/>
      <c r="S26" s="31"/>
      <c r="T26" s="31"/>
    </row>
    <row r="27" spans="1:20" ht="51.75" x14ac:dyDescent="0.25">
      <c r="A27" s="20" t="s">
        <v>52</v>
      </c>
      <c r="B27" s="23"/>
      <c r="C27" s="23"/>
      <c r="D27" s="23"/>
      <c r="E27" s="23"/>
      <c r="F27" s="23"/>
      <c r="G27" s="23"/>
      <c r="H27" s="23"/>
      <c r="I27" s="23"/>
      <c r="J27" s="23">
        <v>36810</v>
      </c>
      <c r="K27" s="23"/>
      <c r="L27" s="23"/>
      <c r="M27" s="23"/>
      <c r="N27" s="23"/>
      <c r="O27" s="23"/>
      <c r="P27" s="43">
        <v>36810</v>
      </c>
      <c r="Q27" s="31"/>
      <c r="R27" s="31"/>
      <c r="S27" s="31"/>
      <c r="T27" s="31"/>
    </row>
    <row r="28" spans="1:20" ht="64.5" x14ac:dyDescent="0.25">
      <c r="A28" s="20" t="s">
        <v>53</v>
      </c>
      <c r="B28" s="23">
        <v>-65.059970000000007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43">
        <v>-65.059970000000007</v>
      </c>
      <c r="Q28" s="31"/>
      <c r="R28" s="31"/>
      <c r="S28" s="31"/>
      <c r="T28" s="31"/>
    </row>
    <row r="29" spans="1:20" ht="51.75" x14ac:dyDescent="0.25">
      <c r="A29" s="20" t="s">
        <v>54</v>
      </c>
      <c r="B29" s="23"/>
      <c r="C29" s="23">
        <v>1303.05</v>
      </c>
      <c r="D29" s="23">
        <v>241.55</v>
      </c>
      <c r="E29" s="23">
        <v>414.15</v>
      </c>
      <c r="F29" s="23">
        <v>207.07499999999999</v>
      </c>
      <c r="G29" s="23">
        <v>69.025000000000006</v>
      </c>
      <c r="H29" s="23">
        <v>138.05000000000001</v>
      </c>
      <c r="I29" s="23">
        <v>76.174999999999997</v>
      </c>
      <c r="J29" s="23"/>
      <c r="K29" s="23">
        <v>182.02500000000001</v>
      </c>
      <c r="L29" s="23">
        <v>509.77499999999998</v>
      </c>
      <c r="M29" s="23">
        <v>473.32499999999999</v>
      </c>
      <c r="N29" s="23">
        <v>436.95</v>
      </c>
      <c r="O29" s="23">
        <v>436.95</v>
      </c>
      <c r="P29" s="43">
        <v>4488.1000000000004</v>
      </c>
      <c r="Q29" s="31"/>
      <c r="R29" s="31"/>
      <c r="S29" s="31"/>
      <c r="T29" s="31"/>
    </row>
    <row r="30" spans="1:20" ht="39" x14ac:dyDescent="0.25">
      <c r="A30" s="20" t="s">
        <v>55</v>
      </c>
      <c r="B30" s="23"/>
      <c r="C30" s="23"/>
      <c r="D30" s="23"/>
      <c r="E30" s="23"/>
      <c r="F30" s="23"/>
      <c r="G30" s="23"/>
      <c r="H30" s="23"/>
      <c r="I30" s="23"/>
      <c r="J30" s="23"/>
      <c r="K30" s="23">
        <v>663.05868999999996</v>
      </c>
      <c r="L30" s="23"/>
      <c r="M30" s="23"/>
      <c r="N30" s="23"/>
      <c r="O30" s="23"/>
      <c r="P30" s="43">
        <v>663.05868999999996</v>
      </c>
      <c r="Q30" s="31"/>
      <c r="R30" s="31"/>
      <c r="S30" s="31"/>
      <c r="T30" s="31"/>
    </row>
    <row r="31" spans="1:20" ht="128.25" x14ac:dyDescent="0.25">
      <c r="A31" s="20" t="s">
        <v>56</v>
      </c>
      <c r="B31" s="23">
        <v>13491.83626</v>
      </c>
      <c r="C31" s="23">
        <v>5782.3136500000001</v>
      </c>
      <c r="D31" s="23">
        <v>1060</v>
      </c>
      <c r="E31" s="23">
        <v>1035.4000000000001</v>
      </c>
      <c r="F31" s="23">
        <v>400</v>
      </c>
      <c r="G31" s="23">
        <v>630.4</v>
      </c>
      <c r="H31" s="23">
        <v>327.24</v>
      </c>
      <c r="I31" s="23">
        <v>215</v>
      </c>
      <c r="J31" s="23">
        <v>1874.1</v>
      </c>
      <c r="K31" s="23">
        <v>406.22399999999999</v>
      </c>
      <c r="L31" s="23">
        <v>1304.29</v>
      </c>
      <c r="M31" s="23">
        <v>400</v>
      </c>
      <c r="N31" s="23">
        <v>854.20299999999997</v>
      </c>
      <c r="O31" s="23">
        <v>825.99135999999999</v>
      </c>
      <c r="P31" s="43">
        <v>28606.99827</v>
      </c>
      <c r="Q31" s="31"/>
      <c r="R31" s="31"/>
      <c r="S31" s="31"/>
      <c r="T31" s="31"/>
    </row>
    <row r="32" spans="1:20" ht="26.25" x14ac:dyDescent="0.25">
      <c r="A32" s="20" t="s">
        <v>57</v>
      </c>
      <c r="B32" s="23">
        <v>27009.877420000001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43">
        <v>27009.877420000001</v>
      </c>
      <c r="Q32" s="31"/>
      <c r="R32" s="31"/>
      <c r="S32" s="31"/>
      <c r="T32" s="31"/>
    </row>
    <row r="33" spans="1:20" ht="26.25" x14ac:dyDescent="0.25">
      <c r="A33" s="20" t="s">
        <v>58</v>
      </c>
      <c r="B33" s="23"/>
      <c r="C33" s="23"/>
      <c r="D33" s="23"/>
      <c r="E33" s="23"/>
      <c r="F33" s="23"/>
      <c r="G33" s="23"/>
      <c r="H33" s="23"/>
      <c r="I33" s="23"/>
      <c r="J33" s="23">
        <v>1027.1016999999999</v>
      </c>
      <c r="K33" s="23"/>
      <c r="L33" s="23"/>
      <c r="M33" s="23"/>
      <c r="N33" s="23"/>
      <c r="O33" s="23"/>
      <c r="P33" s="43">
        <v>1027.1016999999999</v>
      </c>
      <c r="Q33" s="31"/>
      <c r="R33" s="31"/>
      <c r="S33" s="31"/>
      <c r="T33" s="31"/>
    </row>
    <row r="34" spans="1:20" ht="39" x14ac:dyDescent="0.25">
      <c r="A34" s="20" t="s">
        <v>59</v>
      </c>
      <c r="B34" s="23"/>
      <c r="C34" s="23"/>
      <c r="D34" s="23">
        <v>99.75</v>
      </c>
      <c r="E34" s="23">
        <v>50.216670000000001</v>
      </c>
      <c r="F34" s="23"/>
      <c r="G34" s="23">
        <v>92.025000000000006</v>
      </c>
      <c r="H34" s="23"/>
      <c r="I34" s="23">
        <v>5.2416700000000001</v>
      </c>
      <c r="J34" s="23">
        <v>177.99167</v>
      </c>
      <c r="K34" s="23"/>
      <c r="L34" s="23">
        <v>73.8</v>
      </c>
      <c r="M34" s="23"/>
      <c r="N34" s="23"/>
      <c r="O34" s="23">
        <v>7.7444899999999999</v>
      </c>
      <c r="P34" s="43">
        <v>506.76949999999999</v>
      </c>
      <c r="Q34" s="31"/>
      <c r="R34" s="31"/>
      <c r="S34" s="31"/>
      <c r="T34" s="31"/>
    </row>
    <row r="35" spans="1:20" ht="102.75" x14ac:dyDescent="0.25">
      <c r="A35" s="20" t="s">
        <v>60</v>
      </c>
      <c r="B35" s="23">
        <v>21447.15134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43">
        <v>21447.15134</v>
      </c>
      <c r="Q35" s="31"/>
      <c r="R35" s="31"/>
      <c r="S35" s="31"/>
      <c r="T35" s="31"/>
    </row>
    <row r="36" spans="1:20" ht="90" x14ac:dyDescent="0.25">
      <c r="A36" s="20" t="s">
        <v>61</v>
      </c>
      <c r="B36" s="23">
        <v>8112.2595600000004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43">
        <v>8112.2595600000004</v>
      </c>
      <c r="Q36" s="31"/>
      <c r="R36" s="31"/>
      <c r="S36" s="31"/>
      <c r="T36" s="31"/>
    </row>
    <row r="37" spans="1:20" ht="51.75" x14ac:dyDescent="0.25">
      <c r="A37" s="20" t="s">
        <v>62</v>
      </c>
      <c r="B37" s="23"/>
      <c r="C37" s="23">
        <v>147.60900000000001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43">
        <v>147.60900000000001</v>
      </c>
      <c r="Q37" s="31"/>
      <c r="R37" s="31"/>
      <c r="S37" s="31"/>
      <c r="T37" s="31"/>
    </row>
    <row r="38" spans="1:20" ht="39" x14ac:dyDescent="0.25">
      <c r="A38" s="20" t="s">
        <v>63</v>
      </c>
      <c r="B38" s="23"/>
      <c r="C38" s="23">
        <v>1820.4159999999999</v>
      </c>
      <c r="D38" s="23"/>
      <c r="E38" s="23">
        <v>482.3098</v>
      </c>
      <c r="F38" s="23"/>
      <c r="G38" s="23">
        <v>396.49993999999998</v>
      </c>
      <c r="H38" s="23">
        <v>57.526000000000003</v>
      </c>
      <c r="I38" s="23"/>
      <c r="J38" s="23"/>
      <c r="K38" s="23"/>
      <c r="L38" s="23"/>
      <c r="M38" s="23">
        <v>57.526000000000003</v>
      </c>
      <c r="N38" s="23"/>
      <c r="O38" s="23">
        <v>143.815</v>
      </c>
      <c r="P38" s="43">
        <v>2958.09274</v>
      </c>
      <c r="Q38" s="31"/>
      <c r="R38" s="31"/>
      <c r="S38" s="31"/>
      <c r="T38" s="31"/>
    </row>
    <row r="39" spans="1:20" ht="51.75" x14ac:dyDescent="0.25">
      <c r="A39" s="20" t="s">
        <v>64</v>
      </c>
      <c r="B39" s="23">
        <v>200</v>
      </c>
      <c r="C39" s="23"/>
      <c r="D39" s="23"/>
      <c r="E39" s="23"/>
      <c r="F39" s="23"/>
      <c r="G39" s="23"/>
      <c r="H39" s="23"/>
      <c r="I39" s="23"/>
      <c r="J39" s="23">
        <v>56</v>
      </c>
      <c r="K39" s="23"/>
      <c r="L39" s="23"/>
      <c r="M39" s="23"/>
      <c r="N39" s="23">
        <v>35.28</v>
      </c>
      <c r="O39" s="23"/>
      <c r="P39" s="43">
        <v>291.27999999999997</v>
      </c>
      <c r="Q39" s="31"/>
      <c r="R39" s="31"/>
      <c r="S39" s="31"/>
      <c r="T39" s="31"/>
    </row>
    <row r="40" spans="1:20" x14ac:dyDescent="0.25">
      <c r="A40" s="21" t="s">
        <v>65</v>
      </c>
      <c r="B40" s="24">
        <v>405103.20341999998</v>
      </c>
      <c r="C40" s="24">
        <v>218606.95199999999</v>
      </c>
      <c r="D40" s="24">
        <v>53909.769560000001</v>
      </c>
      <c r="E40" s="24">
        <v>5920.4764699999996</v>
      </c>
      <c r="F40" s="24">
        <v>7475.3779999999997</v>
      </c>
      <c r="G40" s="24">
        <v>76007.183340000003</v>
      </c>
      <c r="H40" s="24">
        <v>20706.259549999999</v>
      </c>
      <c r="I40" s="24">
        <v>15858.416670000001</v>
      </c>
      <c r="J40" s="24">
        <v>77946.67237</v>
      </c>
      <c r="K40" s="24">
        <v>29914.929940000002</v>
      </c>
      <c r="L40" s="24">
        <v>57439.443829999997</v>
      </c>
      <c r="M40" s="24">
        <v>35758.904340000001</v>
      </c>
      <c r="N40" s="24">
        <v>40714.892269999997</v>
      </c>
      <c r="O40" s="24">
        <v>7119.0008500000004</v>
      </c>
      <c r="P40" s="43">
        <v>1052481.4826100001</v>
      </c>
      <c r="Q40" s="39"/>
      <c r="R40" s="39"/>
      <c r="S40" s="39"/>
      <c r="T40" s="39"/>
    </row>
    <row r="41" spans="1:20" x14ac:dyDescent="0.2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20" x14ac:dyDescent="0.25">
      <c r="A42" s="35" t="s">
        <v>28</v>
      </c>
      <c r="B42" s="44">
        <f>P40+Учреждения!B69</f>
        <v>3311121.6076100003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20" ht="32.25" customHeight="1" x14ac:dyDescent="0.25">
      <c r="A43" s="35" t="str">
        <f>CONCATENATE("Остатки бюджетных средств на ",C2,"г.")</f>
        <v>Остатки бюджетных средств на 09.10.2023г.</v>
      </c>
      <c r="B43" s="44">
        <v>8883912.0999999996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2023-10-11T04:12:54Z</dcterms:modified>
</cp:coreProperties>
</file>