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4-2026\ВНОСИМ ПРОЕКТ\56 Расчеты Доходы и Источники\"/>
    </mc:Choice>
  </mc:AlternateContent>
  <bookViews>
    <workbookView xWindow="0" yWindow="0" windowWidth="28800" windowHeight="11400"/>
  </bookViews>
  <sheets>
    <sheet name="2024-2026" sheetId="7" r:id="rId1"/>
  </sheets>
  <definedNames>
    <definedName name="_xlnm.Print_Titles" localSheetId="0">'2024-2026'!$7:$7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7" l="1"/>
  <c r="D23" i="7"/>
  <c r="C23" i="7"/>
  <c r="E15" i="7" l="1"/>
  <c r="D15" i="7"/>
  <c r="E21" i="7" l="1"/>
  <c r="D21" i="7"/>
  <c r="C21" i="7"/>
</calcChain>
</file>

<file path=xl/sharedStrings.xml><?xml version="1.0" encoding="utf-8"?>
<sst xmlns="http://schemas.openxmlformats.org/spreadsheetml/2006/main" count="54" uniqueCount="51">
  <si>
    <t>тыс. рублей</t>
  </si>
  <si>
    <t>Код бюджетной классификации</t>
  </si>
  <si>
    <t>Наименование показателя</t>
  </si>
  <si>
    <t>Годовой объем</t>
  </si>
  <si>
    <t>Обоснование</t>
  </si>
  <si>
    <t>01 06 05 01 02 0000 640</t>
  </si>
  <si>
    <t>Возврат бюджетных кредитов, предоставленных юридическим лицам из бюджетов бюджетной системы Российской Федерации в валюте Российской Федерации</t>
  </si>
  <si>
    <t>01 06 05 01 02 0000 540</t>
  </si>
  <si>
    <t>Предоставление бюджетных кредитов юридическим лицам из бюджетов бюджетной системы Российской Федерации в валюте Российской Федерации</t>
  </si>
  <si>
    <t>02 05 00 00 02 0000 820</t>
  </si>
  <si>
    <t>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</si>
  <si>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</si>
  <si>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Расчет по источникам финансирования дефицита краевого бюджета</t>
  </si>
  <si>
    <t>01 01 00 00 02 0000 810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</si>
  <si>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</si>
  <si>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2024 год</t>
  </si>
  <si>
    <t>2025 год</t>
  </si>
  <si>
    <t>Источники внутреннего финансирования дефицита краевого бюджета</t>
  </si>
  <si>
    <t>Источники внешнего финансирования дефицита краевого бюджета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</si>
  <si>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</si>
  <si>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на 2024 - 2026 годы</t>
  </si>
  <si>
    <t>2026 год</t>
  </si>
  <si>
    <t>Погашение в 2024 году номинальной стоимости государственных облигаций Камчатского края в соответствии с решением об эмиссии от 31.10.2018 № 201</t>
  </si>
  <si>
    <t>Объем планируемых к предоставлению в 2024 - 2026 годах бюджетных кредитов из краевого бюджета юридическим лицам в пределах финансового года для целей закупки и доставки в Камчатский край топлива и муки</t>
  </si>
  <si>
    <t>1. Объем планируемых к возврату бюджетных кредитов, предоставленных юридическим лицам из краевого бюджета в пределах финансового года для целей закупки и доставки в Камчатский край топлива и муки:
2024 год - 1 500 000,0 тыс. рублей;
2025 год - 1 500 000,0 тыс. рублей;
2026 год - 1 500 000,0 тыс. рублей.
2. Погашение долга ПАО "Камчатскэнерго" по договору о переводе долга от 18.07.2005 и соглашению о реструктуризации задолженности от 26.09.2005 № 01-01-06/04-134, с учетом закрепленного курса рубля (33,62 рубля за один доллар США), в размерах:
2024 год - 5 620 523,58 доллара США;
2025 год - 5 620 523,28 доллара США;
2026 год - 5 620 523,28 доллара США</t>
  </si>
  <si>
    <t>Возврат в федеральный бюджет бюджетного кредита в соответствии с соглашением о реструктуризации задолженности от 26.09.2005 № 01-01-06/04-134, с учетом закрепленного курса рубля (33,62 рубля за один доллар США), в размерах:
2024 год - 5 620 523,58 доллара США;
2025 год - 5 620 523,58 доллара США;
2026 год - 5 620 523,58 доллара США</t>
  </si>
  <si>
    <t>01 03 01 00 02 0001 710</t>
  </si>
  <si>
    <t>01 03 01 00 02 0001 810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</si>
  <si>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счете бюджета)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</si>
  <si>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 на пополнение остатка средств на счете бюджета)</t>
  </si>
  <si>
    <t>01 03 01 00 02 2700 810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</si>
  <si>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</si>
  <si>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01 03 01 00 02 2900 810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</si>
  <si>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</si>
  <si>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Погашение бюджетного кредита в соответствии с графиком погашения задолженности, установленным соглашением от 21.06.2022 № 01-01-06/06-249</t>
  </si>
  <si>
    <t xml:space="preserve">Погашение бюджетного кредита в соответствии с графиками погашения задолженности, установленными соглашениями от 26.01.2022 № 01-01-06/06-69 и от 31.03.2023 № 2023-00082  </t>
  </si>
  <si>
    <t>Погашение в 2025 году коммерческих кредитов в соответствии с условиями государственных контрактов от 19.12.2022 №№ 1-6.
Погашение в 2026 году коммерческих кредитов, планируемых к привлечению в конце 2023 года</t>
  </si>
  <si>
    <t>В соответствии с пунктом 41 статьи 9 Федерального закона от 21.11.2022 № 448-ФЗ срок возврата кредита не позднее 30 апреля 2024 года</t>
  </si>
  <si>
    <t>01 03 01 00 02 5600 810</t>
  </si>
  <si>
    <t>01 03 01 00 02 2700 710</t>
  </si>
  <si>
    <t>Получение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</si>
  <si>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Одобренные бюджетные кредиты на финансовое обеспечение реализации инфраструктурных проектов (протокол президиума Правительственной комиссии по региональному развитию в РФ от 02.06.2022 № 29, постановление Правительства Камчатского края от 30.11.2021 № 515-П), планируемые к выборке в 2024 - 2025 годах</t>
  </si>
  <si>
    <t>Погашение 1/14 одобренного протоколом президиума Правительственной комиссии по региональному развитию в РФ от 02.06.2022 № 29 бюджетного кредита на финансовое обеспечение реализации инфраструктурных проектов, планируемого к выборке в 2024 году</t>
  </si>
  <si>
    <t>01 03 01 00 02 5700 810</t>
  </si>
  <si>
    <t>Погашение бюджетных кредитов, предоставленных бюджетам субъектов
Российской Федерации на пополнение остатка средств на счете бюджета (специальные казначейские кредиты)</t>
  </si>
  <si>
    <t>Погашение 1/14 одобренного протоколом президиума Правительственной комиссии по региональному развитию в РФ от 29.06.2023 № 35 бюджетного кредита на пополнение остатка средств на счете бюджета (специальные казначейские кредиты), планируемого к выборке в 2023 году</t>
  </si>
  <si>
    <t>Привлечение бюджетами субъектов Российской Федерации кредитов от кредитных организаций в валюте Российской Федерации</t>
  </si>
  <si>
    <t>01 02 00 00 02 0000 710</t>
  </si>
  <si>
    <t>Привлечение в 2024 году коммерческих кредитов для финансирования дефицита краевого бюджета.
Привлечение в 2025 году коммерческих кредитов с целью замещения долговых обязательств, планируемых к погашению в 2025 году.
Привлечение в 2026 году коммерческих заимствований с целью замещения долговых обязательств, планируемых к погашению в 2026 году</t>
  </si>
  <si>
    <r>
      <rPr>
        <b/>
        <u/>
        <sz val="11"/>
        <rFont val="Times New Roman"/>
        <family val="1"/>
        <charset val="204"/>
      </rPr>
      <t xml:space="preserve">2024 год
</t>
    </r>
    <r>
      <rPr>
        <sz val="11"/>
        <rFont val="Times New Roman"/>
        <family val="1"/>
        <charset val="204"/>
      </rPr>
      <t xml:space="preserve">Прогнозируемый объем доходов краевого бюджета - 93 662 431,92511 тыс. рублей;
93 662 431,92511/12=7 805 202,66043 тыс. рублей (округляем до 7 805 202,0 тыс. рублей)
</t>
    </r>
    <r>
      <rPr>
        <b/>
        <u/>
        <sz val="11"/>
        <rFont val="Times New Roman"/>
        <family val="1"/>
        <charset val="204"/>
      </rPr>
      <t xml:space="preserve">2025 год
</t>
    </r>
    <r>
      <rPr>
        <sz val="11"/>
        <rFont val="Times New Roman"/>
        <family val="1"/>
        <charset val="204"/>
      </rPr>
      <t xml:space="preserve">Прогнозируемый объем доходов краевого бюджета - 82 153 359,92756 тыс. рублей;
82 153 359,92756/12=6 846 113,3273 тыс. рублей (округляем до 6 846 113,0 тыс. рублей).
</t>
    </r>
    <r>
      <rPr>
        <b/>
        <u/>
        <sz val="11"/>
        <rFont val="Times New Roman"/>
        <family val="1"/>
        <charset val="204"/>
      </rPr>
      <t>2026 год</t>
    </r>
    <r>
      <rPr>
        <sz val="11"/>
        <rFont val="Times New Roman"/>
        <family val="1"/>
        <charset val="204"/>
      </rPr>
      <t xml:space="preserve">
Прогнозируемый объем доходов краевого бюджета - 85 055 251,30348 тыс. рублей;
85 055 251,30348/12=7 087 937,60862 тыс. рублей (округляем до 7 087 937,0 тыс. рублей).</t>
    </r>
  </si>
  <si>
    <t>Погашение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в целях опережающего финансового обеспечения расходных обязательств субъектов Российской Федерации)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</si>
</sst>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#,##0.0"/>
    <numFmt numFmtId="165" formatCode="#,##0.00000"/>
    <numFmt numFmtId="166" formatCode="_-* #,##0.00\ _₽_-;\-* #,##0.00\ _₽_-;_-* &quot;-&quot;??\ _₽_-;_-@_-"/>
    <numFmt numFmtId="167" formatCode="_-* #,##0.00_р_._-;\-* #,##0.00_р_._-;_-* &quot;-&quot;??_р_._-;_-@_-"/>
    <numFmt numFmtId="168" formatCode="_-* #,##0_р_._-;\-* #,##0_р_._-;_-* &quot;-&quot;_р_._-;_-@_-"/>
    <numFmt numFmtId="169" formatCode="_-* #,##0.00\ _р_._-;\-* #,##0.00\ _р_._-;_-* &quot;-&quot;??\ _р_._-;_-@_-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name val="Arial Cyr"/>
      <charset val="204"/>
    </font>
    <font>
      <sz val="9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</font>
    <font>
      <sz val="8"/>
      <name val="Arial Cyr"/>
      <charset val="204"/>
    </font>
    <font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92">
    <xf numFmtId="0" fontId="0" fillId="0" borderId="0"/>
    <xf numFmtId="0" fontId="2" fillId="0" borderId="0"/>
    <xf numFmtId="0" fontId="14" fillId="0" borderId="0"/>
    <xf numFmtId="0" fontId="15" fillId="0" borderId="0"/>
    <xf numFmtId="167" fontId="2" fillId="0" borderId="0" applyFont="0" applyFill="0" applyBorder="0" applyAlignment="0" applyProtection="0"/>
    <xf numFmtId="0" fontId="2" fillId="0" borderId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10" borderId="0" applyNumberFormat="0" applyBorder="0" applyAlignment="0" applyProtection="0"/>
    <xf numFmtId="0" fontId="18" fillId="4" borderId="8" applyNumberFormat="0" applyAlignment="0" applyProtection="0"/>
    <xf numFmtId="0" fontId="19" fillId="11" borderId="9" applyNumberFormat="0" applyAlignment="0" applyProtection="0"/>
    <xf numFmtId="0" fontId="20" fillId="11" borderId="8" applyNumberFormat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3" applyNumberFormat="0" applyFill="0" applyAlignment="0" applyProtection="0"/>
    <xf numFmtId="0" fontId="25" fillId="12" borderId="14" applyNumberFormat="0" applyAlignment="0" applyProtection="0"/>
    <xf numFmtId="0" fontId="26" fillId="0" borderId="0" applyNumberFormat="0" applyFill="0" applyBorder="0" applyAlignment="0" applyProtection="0"/>
    <xf numFmtId="0" fontId="27" fillId="13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 applyNumberFormat="0" applyBorder="0" applyAlignment="0"/>
    <xf numFmtId="0" fontId="15" fillId="0" borderId="0" applyNumberFormat="0" applyBorder="0" applyAlignment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2" borderId="0" applyNumberFormat="0" applyBorder="0" applyAlignment="0" applyProtection="0"/>
    <xf numFmtId="0" fontId="29" fillId="0" borderId="0" applyNumberFormat="0" applyFill="0" applyBorder="0" applyAlignment="0" applyProtection="0"/>
    <xf numFmtId="0" fontId="2" fillId="14" borderId="15" applyNumberFormat="0" applyFont="0" applyAlignment="0" applyProtection="0"/>
    <xf numFmtId="0" fontId="15" fillId="14" borderId="15" applyNumberFormat="0" applyFont="0" applyAlignment="0" applyProtection="0"/>
    <xf numFmtId="0" fontId="2" fillId="14" borderId="15" applyNumberFormat="0" applyFont="0" applyAlignment="0" applyProtection="0"/>
    <xf numFmtId="9" fontId="16" fillId="0" borderId="0" applyFont="0" applyFill="0" applyBorder="0" applyAlignment="0" applyProtection="0"/>
    <xf numFmtId="0" fontId="30" fillId="0" borderId="16" applyNumberFormat="0" applyFill="0" applyAlignment="0" applyProtection="0"/>
    <xf numFmtId="0" fontId="33" fillId="0" borderId="0"/>
    <xf numFmtId="0" fontId="31" fillId="0" borderId="0" applyNumberFormat="0" applyFill="0" applyBorder="0" applyAlignment="0" applyProtection="0"/>
    <xf numFmtId="168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32" fillId="3" borderId="0" applyNumberFormat="0" applyBorder="0" applyAlignment="0" applyProtection="0"/>
    <xf numFmtId="43" fontId="14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Border="1"/>
    <xf numFmtId="0" fontId="5" fillId="0" borderId="0" xfId="1" applyFont="1" applyBorder="1" applyAlignment="1"/>
    <xf numFmtId="49" fontId="5" fillId="0" borderId="0" xfId="1" applyNumberFormat="1" applyFont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Border="1"/>
    <xf numFmtId="0" fontId="7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right"/>
    </xf>
    <xf numFmtId="165" fontId="5" fillId="0" borderId="2" xfId="0" applyNumberFormat="1" applyFont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0" xfId="0" applyFont="1"/>
    <xf numFmtId="10" fontId="8" fillId="0" borderId="2" xfId="0" applyNumberFormat="1" applyFont="1" applyBorder="1" applyAlignment="1">
      <alignment horizontal="left" vertical="center" wrapText="1"/>
    </xf>
    <xf numFmtId="0" fontId="4" fillId="0" borderId="0" xfId="1" applyFont="1" applyBorder="1" applyAlignment="1">
      <alignment horizontal="center"/>
    </xf>
    <xf numFmtId="10" fontId="8" fillId="0" borderId="2" xfId="0" applyNumberFormat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/>
    </xf>
    <xf numFmtId="10" fontId="11" fillId="0" borderId="2" xfId="0" applyNumberFormat="1" applyFont="1" applyFill="1" applyBorder="1" applyAlignment="1">
      <alignment horizontal="left" vertical="center" wrapText="1"/>
    </xf>
    <xf numFmtId="165" fontId="13" fillId="0" borderId="4" xfId="0" applyNumberFormat="1" applyFont="1" applyBorder="1" applyAlignment="1">
      <alignment horizontal="right" vertical="center"/>
    </xf>
    <xf numFmtId="165" fontId="5" fillId="0" borderId="2" xfId="0" applyNumberFormat="1" applyFont="1" applyFill="1" applyBorder="1" applyAlignment="1">
      <alignment horizontal="right" vertical="center"/>
    </xf>
    <xf numFmtId="165" fontId="5" fillId="0" borderId="4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165" fontId="5" fillId="15" borderId="2" xfId="0" applyNumberFormat="1" applyFont="1" applyFill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92">
    <cellStyle name="Акцент1 2" xfId="6"/>
    <cellStyle name="Акцент2 2" xfId="7"/>
    <cellStyle name="Акцент3 2" xfId="8"/>
    <cellStyle name="Акцент4 2" xfId="9"/>
    <cellStyle name="Акцент5 2" xfId="10"/>
    <cellStyle name="Акцент6 2" xfId="11"/>
    <cellStyle name="Ввод  2" xfId="12"/>
    <cellStyle name="Вывод 2" xfId="13"/>
    <cellStyle name="Вычисление 2" xfId="14"/>
    <cellStyle name="Заголовок 1 2" xfId="15"/>
    <cellStyle name="Заголовок 2 2" xfId="16"/>
    <cellStyle name="Заголовок 3 2" xfId="17"/>
    <cellStyle name="Заголовок 4 2" xfId="18"/>
    <cellStyle name="Итог 2" xfId="19"/>
    <cellStyle name="Контрольная ячейка 2" xfId="20"/>
    <cellStyle name="Название 2" xfId="21"/>
    <cellStyle name="Нейтральный 2" xfId="22"/>
    <cellStyle name="Обычный" xfId="0" builtinId="0"/>
    <cellStyle name="Обычный 10" xfId="23"/>
    <cellStyle name="Обычный 11" xfId="24"/>
    <cellStyle name="Обычный 12" xfId="25"/>
    <cellStyle name="Обычный 13" xfId="26"/>
    <cellStyle name="Обычный 14" xfId="27"/>
    <cellStyle name="Обычный 15" xfId="28"/>
    <cellStyle name="Обычный 16" xfId="29"/>
    <cellStyle name="Обычный 17" xfId="30"/>
    <cellStyle name="Обычный 17 2" xfId="31"/>
    <cellStyle name="Обычный 18" xfId="32"/>
    <cellStyle name="Обычный 18 2" xfId="33"/>
    <cellStyle name="Обычный 19" xfId="34"/>
    <cellStyle name="Обычный 19 2" xfId="35"/>
    <cellStyle name="Обычный 2" xfId="3"/>
    <cellStyle name="Обычный 2 2" xfId="5"/>
    <cellStyle name="Обычный 2 2 2" xfId="37"/>
    <cellStyle name="Обычный 2 2 2 2" xfId="38"/>
    <cellStyle name="Обычный 2 2 2 3" xfId="39"/>
    <cellStyle name="Обычный 2 2 3" xfId="40"/>
    <cellStyle name="Обычный 2 2 4" xfId="36"/>
    <cellStyle name="Обычный 2 3" xfId="41"/>
    <cellStyle name="Обычный 2 4" xfId="42"/>
    <cellStyle name="Обычный 2 4 2" xfId="43"/>
    <cellStyle name="Обычный 2 5" xfId="44"/>
    <cellStyle name="Обычный 2_Копия 2011-02-25 Самолетик 1" xfId="45"/>
    <cellStyle name="Обычный 20" xfId="46"/>
    <cellStyle name="Обычный 20 2" xfId="47"/>
    <cellStyle name="Обычный 21" xfId="48"/>
    <cellStyle name="Обычный 21 2" xfId="49"/>
    <cellStyle name="Обычный 22" xfId="50"/>
    <cellStyle name="Обычный 22 2" xfId="51"/>
    <cellStyle name="Обычный 23" xfId="52"/>
    <cellStyle name="Обычный 23 2" xfId="53"/>
    <cellStyle name="Обычный 24" xfId="54"/>
    <cellStyle name="Обычный 24 2" xfId="55"/>
    <cellStyle name="Обычный 25" xfId="2"/>
    <cellStyle name="Обычный 3" xfId="56"/>
    <cellStyle name="Обычный 3 2" xfId="57"/>
    <cellStyle name="Обычный 3 3" xfId="58"/>
    <cellStyle name="Обычный 3 3 2" xfId="59"/>
    <cellStyle name="Обычный 4" xfId="60"/>
    <cellStyle name="Обычный 4 2" xfId="61"/>
    <cellStyle name="Обычный 5" xfId="62"/>
    <cellStyle name="Обычный 6" xfId="63"/>
    <cellStyle name="Обычный 7" xfId="64"/>
    <cellStyle name="Обычный 8" xfId="65"/>
    <cellStyle name="Обычный 9" xfId="66"/>
    <cellStyle name="Обычный_Структура долга на 01.01.08 - 2 сценар варианта" xfId="1"/>
    <cellStyle name="Плохой 2" xfId="67"/>
    <cellStyle name="Пояснение 2" xfId="68"/>
    <cellStyle name="Примечание 2" xfId="70"/>
    <cellStyle name="Примечание 3" xfId="71"/>
    <cellStyle name="Примечание 4" xfId="69"/>
    <cellStyle name="Процентный 2" xfId="72"/>
    <cellStyle name="Связанная ячейка 2" xfId="73"/>
    <cellStyle name="Стиль 1" xfId="74"/>
    <cellStyle name="Текст предупреждения 2" xfId="75"/>
    <cellStyle name="Тысячи [0]_перечис.11" xfId="76"/>
    <cellStyle name="Тысячи_перечис.11" xfId="77"/>
    <cellStyle name="Финансовый 2" xfId="4"/>
    <cellStyle name="Финансовый 2 2" xfId="78"/>
    <cellStyle name="Финансовый 2 2 2" xfId="79"/>
    <cellStyle name="Финансовый 2 2 2 2" xfId="80"/>
    <cellStyle name="Финансовый 2 2 2 3" xfId="81"/>
    <cellStyle name="Финансовый 2 3" xfId="82"/>
    <cellStyle name="Финансовый 3" xfId="83"/>
    <cellStyle name="Финансовый 3 2" xfId="84"/>
    <cellStyle name="Финансовый 3 2 2" xfId="85"/>
    <cellStyle name="Финансовый 3 2 2 2" xfId="86"/>
    <cellStyle name="Финансовый 3 2 2 3" xfId="87"/>
    <cellStyle name="Финансовый 4" xfId="91"/>
    <cellStyle name="Финансовый 8" xfId="88"/>
    <cellStyle name="Финансовый 9" xfId="89"/>
    <cellStyle name="Хороший 2" xfId="9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3"/>
  <sheetViews>
    <sheetView tabSelected="1" topLeftCell="A10" zoomScale="60" zoomScaleNormal="60" workbookViewId="0">
      <selection activeCell="N12" sqref="N12"/>
    </sheetView>
  </sheetViews>
  <sheetFormatPr defaultRowHeight="15" x14ac:dyDescent="0.2"/>
  <cols>
    <col min="1" max="1" width="27.42578125" style="10" customWidth="1"/>
    <col min="2" max="2" width="50.7109375" style="11" customWidth="1"/>
    <col min="3" max="3" width="21.5703125" style="12" bestFit="1" customWidth="1"/>
    <col min="4" max="4" width="21.7109375" style="12" customWidth="1"/>
    <col min="5" max="5" width="21.28515625" style="12" customWidth="1"/>
    <col min="6" max="6" width="86" style="13" customWidth="1"/>
  </cols>
  <sheetData>
    <row r="1" spans="1:39" ht="15.75" x14ac:dyDescent="0.25">
      <c r="A1" s="35" t="s">
        <v>12</v>
      </c>
      <c r="B1" s="35"/>
      <c r="C1" s="35"/>
      <c r="D1" s="35"/>
      <c r="E1" s="35"/>
      <c r="F1" s="3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</row>
    <row r="2" spans="1:39" ht="15.75" x14ac:dyDescent="0.25">
      <c r="A2" s="36" t="s">
        <v>20</v>
      </c>
      <c r="B2" s="36"/>
      <c r="C2" s="36"/>
      <c r="D2" s="36"/>
      <c r="E2" s="36"/>
      <c r="F2" s="3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</row>
    <row r="3" spans="1:39" ht="5.25" customHeight="1" x14ac:dyDescent="0.25">
      <c r="A3" s="22"/>
      <c r="B3" s="22"/>
      <c r="C3" s="22"/>
      <c r="D3" s="24"/>
      <c r="E3" s="24"/>
      <c r="F3" s="2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</row>
    <row r="4" spans="1:39" ht="15.75" x14ac:dyDescent="0.25">
      <c r="A4" s="2"/>
      <c r="B4" s="3"/>
      <c r="C4" s="2"/>
      <c r="D4" s="2"/>
      <c r="E4" s="2"/>
      <c r="F4" s="15" t="s">
        <v>0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</row>
    <row r="5" spans="1:39" s="6" customFormat="1" ht="15.75" x14ac:dyDescent="0.2">
      <c r="A5" s="37" t="s">
        <v>1</v>
      </c>
      <c r="B5" s="37" t="s">
        <v>2</v>
      </c>
      <c r="C5" s="32" t="s">
        <v>3</v>
      </c>
      <c r="D5" s="33"/>
      <c r="E5" s="34"/>
      <c r="F5" s="17" t="s">
        <v>4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</row>
    <row r="6" spans="1:39" s="6" customFormat="1" ht="15.75" x14ac:dyDescent="0.2">
      <c r="A6" s="38"/>
      <c r="B6" s="38"/>
      <c r="C6" s="16" t="s">
        <v>15</v>
      </c>
      <c r="D6" s="16" t="s">
        <v>16</v>
      </c>
      <c r="E6" s="16" t="s">
        <v>21</v>
      </c>
      <c r="F6" s="17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</row>
    <row r="7" spans="1:39" s="20" customFormat="1" ht="15" customHeight="1" x14ac:dyDescent="0.2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9">
        <v>6</v>
      </c>
    </row>
    <row r="8" spans="1:39" s="20" customFormat="1" ht="15" customHeight="1" x14ac:dyDescent="0.2">
      <c r="A8" s="32" t="s">
        <v>17</v>
      </c>
      <c r="B8" s="33"/>
      <c r="C8" s="33"/>
      <c r="D8" s="33"/>
      <c r="E8" s="33"/>
      <c r="F8" s="34"/>
    </row>
    <row r="9" spans="1:39" s="9" customFormat="1" ht="63" x14ac:dyDescent="0.2">
      <c r="A9" s="7" t="s">
        <v>13</v>
      </c>
      <c r="B9" s="8" t="s">
        <v>14</v>
      </c>
      <c r="C9" s="14">
        <v>-400000</v>
      </c>
      <c r="D9" s="14"/>
      <c r="E9" s="14"/>
      <c r="F9" s="25" t="s">
        <v>22</v>
      </c>
    </row>
    <row r="10" spans="1:39" s="9" customFormat="1" ht="60" x14ac:dyDescent="0.2">
      <c r="A10" s="7" t="s">
        <v>10</v>
      </c>
      <c r="B10" s="8" t="s">
        <v>11</v>
      </c>
      <c r="C10" s="14"/>
      <c r="D10" s="14">
        <v>-2670000</v>
      </c>
      <c r="E10" s="14">
        <v>-7200000</v>
      </c>
      <c r="F10" s="25" t="s">
        <v>36</v>
      </c>
    </row>
    <row r="11" spans="1:39" s="9" customFormat="1" ht="90" x14ac:dyDescent="0.2">
      <c r="A11" s="7" t="s">
        <v>47</v>
      </c>
      <c r="B11" s="8" t="s">
        <v>46</v>
      </c>
      <c r="C11" s="14">
        <v>4960000</v>
      </c>
      <c r="D11" s="14">
        <v>2670000</v>
      </c>
      <c r="E11" s="14">
        <v>7200000</v>
      </c>
      <c r="F11" s="25" t="s">
        <v>48</v>
      </c>
    </row>
    <row r="12" spans="1:39" s="9" customFormat="1" ht="141.75" customHeight="1" x14ac:dyDescent="0.2">
      <c r="A12" s="29" t="s">
        <v>26</v>
      </c>
      <c r="B12" s="30" t="s">
        <v>28</v>
      </c>
      <c r="C12" s="31">
        <v>7805202</v>
      </c>
      <c r="D12" s="27">
        <v>6846113</v>
      </c>
      <c r="E12" s="27">
        <v>7087937</v>
      </c>
      <c r="F12" s="25" t="s">
        <v>49</v>
      </c>
    </row>
    <row r="13" spans="1:39" s="9" customFormat="1" ht="129" customHeight="1" x14ac:dyDescent="0.2">
      <c r="A13" s="29" t="s">
        <v>27</v>
      </c>
      <c r="B13" s="30" t="s">
        <v>29</v>
      </c>
      <c r="C13" s="31">
        <v>-7805202</v>
      </c>
      <c r="D13" s="27">
        <v>-6846113</v>
      </c>
      <c r="E13" s="27">
        <v>-7087937</v>
      </c>
      <c r="F13" s="25" t="s">
        <v>49</v>
      </c>
    </row>
    <row r="14" spans="1:39" s="9" customFormat="1" ht="136.5" customHeight="1" x14ac:dyDescent="0.2">
      <c r="A14" s="7" t="s">
        <v>39</v>
      </c>
      <c r="B14" s="8" t="s">
        <v>40</v>
      </c>
      <c r="C14" s="31">
        <v>201367</v>
      </c>
      <c r="D14" s="28">
        <v>402735</v>
      </c>
      <c r="E14" s="28"/>
      <c r="F14" s="23" t="s">
        <v>41</v>
      </c>
    </row>
    <row r="15" spans="1:39" s="9" customFormat="1" ht="133.5" customHeight="1" x14ac:dyDescent="0.2">
      <c r="A15" s="7" t="s">
        <v>30</v>
      </c>
      <c r="B15" s="8" t="s">
        <v>31</v>
      </c>
      <c r="C15" s="31">
        <v>-51904.381240000002</v>
      </c>
      <c r="D15" s="26">
        <f>-(51904.38124+78771.47571)</f>
        <v>-130675.85695</v>
      </c>
      <c r="E15" s="26">
        <f>-(51904.38124+78771.47571)</f>
        <v>-130675.85695</v>
      </c>
      <c r="F15" s="23" t="s">
        <v>35</v>
      </c>
    </row>
    <row r="16" spans="1:39" s="9" customFormat="1" ht="134.25" customHeight="1" x14ac:dyDescent="0.2">
      <c r="A16" s="7" t="s">
        <v>30</v>
      </c>
      <c r="B16" s="8" t="s">
        <v>31</v>
      </c>
      <c r="C16" s="31"/>
      <c r="D16" s="26"/>
      <c r="E16" s="26">
        <v>-14383.35714</v>
      </c>
      <c r="F16" s="23" t="s">
        <v>42</v>
      </c>
    </row>
    <row r="17" spans="1:6" s="9" customFormat="1" ht="264" customHeight="1" x14ac:dyDescent="0.2">
      <c r="A17" s="7" t="s">
        <v>32</v>
      </c>
      <c r="B17" s="8" t="s">
        <v>33</v>
      </c>
      <c r="C17" s="31"/>
      <c r="D17" s="14">
        <v>-75000</v>
      </c>
      <c r="E17" s="14">
        <v>-75000</v>
      </c>
      <c r="F17" s="23" t="s">
        <v>34</v>
      </c>
    </row>
    <row r="18" spans="1:6" s="9" customFormat="1" ht="132.75" customHeight="1" x14ac:dyDescent="0.2">
      <c r="A18" s="7" t="s">
        <v>38</v>
      </c>
      <c r="B18" s="8" t="s">
        <v>50</v>
      </c>
      <c r="C18" s="31">
        <v>-495131.1</v>
      </c>
      <c r="D18" s="14"/>
      <c r="E18" s="14"/>
      <c r="F18" s="23" t="s">
        <v>37</v>
      </c>
    </row>
    <row r="19" spans="1:6" s="9" customFormat="1" ht="86.25" customHeight="1" x14ac:dyDescent="0.2">
      <c r="A19" s="7" t="s">
        <v>43</v>
      </c>
      <c r="B19" s="8" t="s">
        <v>44</v>
      </c>
      <c r="C19" s="31"/>
      <c r="D19" s="14">
        <v>-119560.57143</v>
      </c>
      <c r="E19" s="14">
        <v>-119560.57143</v>
      </c>
      <c r="F19" s="23" t="s">
        <v>45</v>
      </c>
    </row>
    <row r="20" spans="1:6" s="9" customFormat="1" ht="63" x14ac:dyDescent="0.2">
      <c r="A20" s="7" t="s">
        <v>7</v>
      </c>
      <c r="B20" s="8" t="s">
        <v>8</v>
      </c>
      <c r="C20" s="31">
        <v>-1500000</v>
      </c>
      <c r="D20" s="14">
        <v>-1500000</v>
      </c>
      <c r="E20" s="14">
        <v>-1500000</v>
      </c>
      <c r="F20" s="23" t="s">
        <v>23</v>
      </c>
    </row>
    <row r="21" spans="1:6" s="9" customFormat="1" ht="210" customHeight="1" x14ac:dyDescent="0.2">
      <c r="A21" s="7" t="s">
        <v>5</v>
      </c>
      <c r="B21" s="8" t="s">
        <v>6</v>
      </c>
      <c r="C21" s="14">
        <f>1500000+(5620523.58*33.62/1000)</f>
        <v>1688962.0027596001</v>
      </c>
      <c r="D21" s="14">
        <f>1500000+(5620523.58*33.62/1000)</f>
        <v>1688962.0027596001</v>
      </c>
      <c r="E21" s="14">
        <f>1500000+(5620523.58*33.62/1000)</f>
        <v>1688962.0027596001</v>
      </c>
      <c r="F21" s="21" t="s">
        <v>24</v>
      </c>
    </row>
    <row r="22" spans="1:6" s="9" customFormat="1" ht="15.75" x14ac:dyDescent="0.2">
      <c r="A22" s="32" t="s">
        <v>18</v>
      </c>
      <c r="B22" s="33"/>
      <c r="C22" s="33"/>
      <c r="D22" s="33"/>
      <c r="E22" s="33"/>
      <c r="F22" s="34"/>
    </row>
    <row r="23" spans="1:6" s="9" customFormat="1" ht="110.25" x14ac:dyDescent="0.2">
      <c r="A23" s="7" t="s">
        <v>9</v>
      </c>
      <c r="B23" s="8" t="s">
        <v>19</v>
      </c>
      <c r="C23" s="14">
        <f>-(5620523.58*33.62/1000)</f>
        <v>-188962.00275959997</v>
      </c>
      <c r="D23" s="14">
        <f>-(5620523.58*33.62/1000)</f>
        <v>-188962.00275959997</v>
      </c>
      <c r="E23" s="14">
        <f>-(5620523.58*33.62/1000)</f>
        <v>-188962.00275959997</v>
      </c>
      <c r="F23" s="21" t="s">
        <v>25</v>
      </c>
    </row>
  </sheetData>
  <mergeCells count="7">
    <mergeCell ref="A8:F8"/>
    <mergeCell ref="A22:F22"/>
    <mergeCell ref="A1:F1"/>
    <mergeCell ref="A2:F2"/>
    <mergeCell ref="A5:A6"/>
    <mergeCell ref="B5:B6"/>
    <mergeCell ref="C5:E5"/>
  </mergeCells>
  <printOptions horizontalCentered="1"/>
  <pageMargins left="0.23622047244094491" right="0.23622047244094491" top="0.35433070866141736" bottom="0.19685039370078741" header="0" footer="0"/>
  <pageSetup paperSize="9" scale="44" fitToHeight="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Зеленкова Галина Владимировна</dc:creator>
  <cp:lastModifiedBy>Гросфельд Юлия Владимировна</cp:lastModifiedBy>
  <cp:lastPrinted>2023-10-24T21:34:32Z</cp:lastPrinted>
  <dcterms:created xsi:type="dcterms:W3CDTF">2015-11-29T22:53:32Z</dcterms:created>
  <dcterms:modified xsi:type="dcterms:W3CDTF">2023-10-24T21:41:30Z</dcterms:modified>
</cp:coreProperties>
</file>