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360" yWindow="15" windowWidth="20955" windowHeight="9720"/>
  </bookViews>
  <sheets>
    <sheet name="расчет прогноза поступлений" sheetId="1" r:id="rId1"/>
  </sheets>
  <definedNames>
    <definedName name="_xlnm._FilterDatabase" localSheetId="0" hidden="1">'расчет прогноза поступлений'!$A$6:$L$8</definedName>
  </definedNames>
  <calcPr calcId="162913"/>
</workbook>
</file>

<file path=xl/calcChain.xml><?xml version="1.0" encoding="utf-8"?>
<calcChain xmlns="http://schemas.openxmlformats.org/spreadsheetml/2006/main">
  <c r="K8" i="1" l="1"/>
  <c r="L8" i="1"/>
  <c r="J8" i="1"/>
  <c r="J13" i="1"/>
  <c r="K13" i="1" s="1"/>
  <c r="L13" i="1" s="1"/>
</calcChain>
</file>

<file path=xl/sharedStrings.xml><?xml version="1.0" encoding="utf-8"?>
<sst xmlns="http://schemas.openxmlformats.org/spreadsheetml/2006/main" count="37" uniqueCount="32">
  <si>
    <t>Расчет прогноза поступлений доходов в бюджет Камчатского края на 2024 год и плановый период 2025 и 2026 годы</t>
  </si>
  <si>
    <t>Министерство здравоохранения Камчатского края</t>
  </si>
  <si>
    <t>(наименование главного администратора доходов)</t>
  </si>
  <si>
    <t>N п/п</t>
  </si>
  <si>
    <t>Код главного администратора доходов</t>
  </si>
  <si>
    <t>Наименование главного администратора доходов</t>
  </si>
  <si>
    <r>
      <t>КБК</t>
    </r>
    <r>
      <rPr>
        <vertAlign val="superscript"/>
        <sz val="11"/>
        <color theme="1"/>
        <rFont val="Times New Roman"/>
        <family val="1"/>
        <charset val="204"/>
      </rPr>
      <t> </t>
    </r>
  </si>
  <si>
    <t>Наименование КБК доходов</t>
  </si>
  <si>
    <r>
      <t>Наименование метода расчета</t>
    </r>
    <r>
      <rPr>
        <vertAlign val="superscript"/>
        <sz val="11"/>
        <color theme="1"/>
        <rFont val="Times New Roman"/>
        <family val="1"/>
        <charset val="204"/>
      </rPr>
      <t> </t>
    </r>
  </si>
  <si>
    <r>
      <t>Формула расчета</t>
    </r>
    <r>
      <rPr>
        <vertAlign val="superscript"/>
        <sz val="11"/>
        <color theme="1"/>
        <rFont val="Times New Roman"/>
        <family val="1"/>
        <charset val="204"/>
      </rPr>
      <t> </t>
    </r>
  </si>
  <si>
    <r>
      <t>Алгоритм расчета</t>
    </r>
    <r>
      <rPr>
        <vertAlign val="superscript"/>
        <sz val="11"/>
        <color theme="1"/>
        <rFont val="Times New Roman"/>
        <family val="1"/>
        <charset val="204"/>
      </rPr>
      <t> </t>
    </r>
  </si>
  <si>
    <r>
      <t>Описание показателей</t>
    </r>
    <r>
      <rPr>
        <vertAlign val="superscript"/>
        <sz val="11"/>
        <color theme="1"/>
        <rFont val="Times New Roman"/>
        <family val="1"/>
        <charset val="204"/>
      </rPr>
      <t> </t>
    </r>
  </si>
  <si>
    <t>814</t>
  </si>
  <si>
    <t>Прямой расчет</t>
  </si>
  <si>
    <t>1 13 01992 02 0000 130</t>
  </si>
  <si>
    <t>Прочие доходы от оказания платных услуг (работ) получателями средств бюджетов субъектов Российской Федерации</t>
  </si>
  <si>
    <t xml:space="preserve">П = ПН1 х С1 + ПН2 х С2 + … </t>
  </si>
  <si>
    <t>Расчет осуществляется методом прямого расчета, основанного на непосредственных объемных и стоимостных показателях платных услуг</t>
  </si>
  <si>
    <t xml:space="preserve">П- прогноз поступлений доходов от оказания платных услуг (работ) в краевой бюджет;
ПН - количество планируемых платных услуг (работ) каждого вида, определяемое на основании статистических данных не менее чем за три года или за весь период оказания услуги (работ) в случае, если он не превышает 3 года (в шт.);
С - стоимость платных услуг (работ) каждого вида с учетом изменений, запланированных на очередной год и плановый период.
Источниками данных для расчета являются: государственный контракт на выполнение работ по ответственному хранению материальных ценностей мобилизационного резерва в пределах лимитов бюджетных обязательств, выделенных на эти цели из федерального бюджета в рамках государственного оборонного заказа </t>
  </si>
  <si>
    <t>1 13 02992 02 0000 130</t>
  </si>
  <si>
    <t xml:space="preserve">Прочие доходы от компенсации затрат бюджетов субъектов Российской Федерации </t>
  </si>
  <si>
    <t>Усреднение</t>
  </si>
  <si>
    <t>Д=(П₁ + П₂ + П₃)/3</t>
  </si>
  <si>
    <t xml:space="preserve">Метод усреднения применяется в отношении доходов от возврата целевых средств, в отношении доходов от возврата субсидии на выполнение государственного задания, в отношении доходов, полученных от возврата физическими лицами, которые не выполнили условия предоставления меры социальной поддержки, излишне полученных средств, а также в отношении доходов, полученных от платы за найм жилого помещения </t>
  </si>
  <si>
    <t>Код дохода</t>
  </si>
  <si>
    <t>Наименование</t>
  </si>
  <si>
    <t>Факт</t>
  </si>
  <si>
    <t>План</t>
  </si>
  <si>
    <t>2024 год
 (прогноз)</t>
  </si>
  <si>
    <t>2025 год
 (прогноз)</t>
  </si>
  <si>
    <t>2026 год 
(прогноз)</t>
  </si>
  <si>
    <t xml:space="preserve">Д - прогнозируемый объем доходов;
П₁, П₂, П₃ - фактический объем поступлений от возврата целевых средств за три года, предшествующих текущему финансовому году поступления соответствующего вида доходов в случае, если он не превышает 3 года
Источниками данных для расчета являются: поступления на доходный лицевой счет в текущем финансовом году, и бюджетная отчётность Министерства за соответствующий год с учетом уровня инфляции в размере на 2024 год - 104,4%, на 2025 год – 104,0%, на 2026 год – 104,0%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</si>
</sst>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1"/>
      <color theme="1"/>
      <name val="Calibri"/>
    </font>
    <font>
      <sz val="11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zoomScale="80" zoomScaleNormal="80" workbookViewId="0">
      <selection activeCell="J8" sqref="J8:L8"/>
    </sheetView>
  </sheetViews>
  <sheetFormatPr defaultColWidth="9.140625" defaultRowHeight="15" x14ac:dyDescent="0.25"/>
  <cols>
    <col min="1" max="1" width="7.85546875" style="2" customWidth="1"/>
    <col min="2" max="2" width="10.140625" style="2" customWidth="1"/>
    <col min="3" max="3" width="18.85546875" style="2" customWidth="1"/>
    <col min="4" max="4" width="22.42578125" style="3" bestFit="1" customWidth="1"/>
    <col min="5" max="5" width="22.140625" style="4" customWidth="1"/>
    <col min="6" max="6" width="15.140625" style="5" bestFit="1" customWidth="1"/>
    <col min="7" max="7" width="15.85546875" style="5" bestFit="1" customWidth="1"/>
    <col min="8" max="8" width="33.7109375" style="5" customWidth="1"/>
    <col min="9" max="9" width="90.85546875" style="5" customWidth="1"/>
    <col min="10" max="12" width="14.85546875" style="1" bestFit="1" customWidth="1"/>
    <col min="13" max="13" width="9.140625" style="1" bestFit="1" customWidth="1"/>
    <col min="14" max="16384" width="9.140625" style="1"/>
  </cols>
  <sheetData>
    <row r="1" spans="1:13" ht="20.25" x14ac:dyDescent="0.3">
      <c r="E1" s="35" t="s">
        <v>0</v>
      </c>
      <c r="F1" s="35"/>
      <c r="G1" s="35"/>
      <c r="H1" s="35"/>
      <c r="I1" s="35"/>
      <c r="J1" s="22"/>
      <c r="K1" s="22"/>
      <c r="L1" s="22"/>
    </row>
    <row r="2" spans="1:13" x14ac:dyDescent="0.25">
      <c r="B2" s="28"/>
      <c r="C2" s="28"/>
      <c r="D2" s="28"/>
      <c r="E2" s="28"/>
      <c r="F2" s="28"/>
      <c r="G2" s="28"/>
      <c r="H2" s="28" t="s">
        <v>1</v>
      </c>
      <c r="I2" s="28"/>
      <c r="J2" s="28"/>
      <c r="K2" s="28"/>
      <c r="L2" s="28"/>
    </row>
    <row r="3" spans="1:13" ht="15" customHeight="1" x14ac:dyDescent="0.25">
      <c r="B3" s="36"/>
      <c r="C3" s="36"/>
      <c r="D3" s="36"/>
      <c r="E3" s="36"/>
      <c r="F3" s="36"/>
      <c r="G3" s="36"/>
      <c r="H3" s="28" t="s">
        <v>2</v>
      </c>
      <c r="I3" s="36"/>
      <c r="J3" s="36"/>
      <c r="K3" s="36"/>
      <c r="L3" s="36"/>
    </row>
    <row r="4" spans="1:13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93.75" customHeight="1" x14ac:dyDescent="0.25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0" t="s">
        <v>28</v>
      </c>
      <c r="K5" s="10" t="s">
        <v>29</v>
      </c>
      <c r="L5" s="10" t="s">
        <v>30</v>
      </c>
    </row>
    <row r="6" spans="1:13" s="6" customFormat="1" x14ac:dyDescent="0.25">
      <c r="A6" s="8">
        <v>1</v>
      </c>
      <c r="B6" s="9">
        <v>2</v>
      </c>
      <c r="C6" s="9">
        <v>3</v>
      </c>
      <c r="D6" s="9">
        <v>4</v>
      </c>
      <c r="E6" s="29">
        <v>5</v>
      </c>
      <c r="F6" s="9">
        <v>6</v>
      </c>
      <c r="G6" s="9">
        <v>7</v>
      </c>
      <c r="H6" s="9">
        <v>8</v>
      </c>
      <c r="I6" s="30">
        <v>9</v>
      </c>
      <c r="J6" s="10">
        <v>10</v>
      </c>
      <c r="K6" s="10">
        <v>11</v>
      </c>
      <c r="L6" s="10">
        <v>12</v>
      </c>
    </row>
    <row r="7" spans="1:13" ht="165" x14ac:dyDescent="0.25">
      <c r="A7" s="13">
        <v>1</v>
      </c>
      <c r="B7" s="11" t="s">
        <v>12</v>
      </c>
      <c r="C7" s="12" t="s">
        <v>1</v>
      </c>
      <c r="D7" s="11" t="s">
        <v>14</v>
      </c>
      <c r="E7" s="14" t="s">
        <v>15</v>
      </c>
      <c r="F7" s="11" t="s">
        <v>13</v>
      </c>
      <c r="G7" s="14" t="s">
        <v>16</v>
      </c>
      <c r="H7" s="14" t="s">
        <v>17</v>
      </c>
      <c r="I7" s="15" t="s">
        <v>18</v>
      </c>
      <c r="J7" s="16">
        <v>5000000</v>
      </c>
      <c r="K7" s="16">
        <v>0</v>
      </c>
      <c r="L7" s="16">
        <v>0</v>
      </c>
      <c r="M7" s="17"/>
    </row>
    <row r="8" spans="1:13" ht="210" x14ac:dyDescent="0.25">
      <c r="A8" s="13">
        <v>2</v>
      </c>
      <c r="B8" s="11" t="s">
        <v>12</v>
      </c>
      <c r="C8" s="12" t="s">
        <v>1</v>
      </c>
      <c r="D8" s="11" t="s">
        <v>19</v>
      </c>
      <c r="E8" s="14" t="s">
        <v>20</v>
      </c>
      <c r="F8" s="31" t="s">
        <v>21</v>
      </c>
      <c r="G8" s="14" t="s">
        <v>22</v>
      </c>
      <c r="H8" s="14" t="s">
        <v>23</v>
      </c>
      <c r="I8" s="15" t="s">
        <v>31</v>
      </c>
      <c r="J8" s="16">
        <f>J13</f>
        <v>20056302.537959997</v>
      </c>
      <c r="K8" s="16">
        <f t="shared" ref="K8:L8" si="0">K13</f>
        <v>20858554.639478397</v>
      </c>
      <c r="L8" s="16">
        <f t="shared" si="0"/>
        <v>21692896.825057533</v>
      </c>
    </row>
    <row r="11" spans="1:13" ht="15.75" x14ac:dyDescent="0.25">
      <c r="D11" s="26" t="s">
        <v>24</v>
      </c>
      <c r="E11" s="26" t="s">
        <v>25</v>
      </c>
      <c r="F11" s="23" t="s">
        <v>26</v>
      </c>
      <c r="G11" s="24"/>
      <c r="H11" s="25"/>
      <c r="I11" s="32"/>
      <c r="J11" s="23" t="s">
        <v>27</v>
      </c>
      <c r="K11" s="24"/>
      <c r="L11" s="25"/>
    </row>
    <row r="12" spans="1:13" ht="15.75" x14ac:dyDescent="0.25">
      <c r="D12" s="27"/>
      <c r="E12" s="27"/>
      <c r="F12" s="18">
        <v>2020</v>
      </c>
      <c r="G12" s="18">
        <v>2021</v>
      </c>
      <c r="H12" s="18">
        <v>2022</v>
      </c>
      <c r="I12" s="33"/>
      <c r="J12" s="18">
        <v>2024</v>
      </c>
      <c r="K12" s="18">
        <v>2025</v>
      </c>
      <c r="L12" s="18">
        <v>2026</v>
      </c>
    </row>
    <row r="13" spans="1:13" ht="78.75" x14ac:dyDescent="0.25">
      <c r="D13" s="19" t="s">
        <v>19</v>
      </c>
      <c r="E13" s="20" t="s">
        <v>20</v>
      </c>
      <c r="F13" s="21">
        <v>13905234.52</v>
      </c>
      <c r="G13" s="21">
        <v>24391747.59</v>
      </c>
      <c r="H13" s="21">
        <v>19336071.16</v>
      </c>
      <c r="I13" s="34"/>
      <c r="J13" s="21">
        <f>(F13+G13+H13)/3*1.044</f>
        <v>20056302.537959997</v>
      </c>
      <c r="K13" s="21">
        <f>J13*1.04</f>
        <v>20858554.639478397</v>
      </c>
      <c r="L13" s="21">
        <f>K13*1.04</f>
        <v>21692896.825057533</v>
      </c>
    </row>
  </sheetData>
  <autoFilter ref="A6:L8"/>
  <mergeCells count="7">
    <mergeCell ref="D11:D12"/>
    <mergeCell ref="E11:E12"/>
    <mergeCell ref="F11:H11"/>
    <mergeCell ref="J11:L11"/>
    <mergeCell ref="I11:I13"/>
    <mergeCell ref="E1:I1"/>
    <mergeCell ref="J1:L1"/>
  </mergeCells>
  <pageMargins left="0.31496062874793995" right="0.31496062874793995" top="0.74803149700164784" bottom="0.35433068871498102" header="0.118110232055187" footer="0.118110232055187"/>
  <pageSetup paperSize="9" scale="48" firstPageNumber="42949672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прогноза поступлений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Ахметшина Ирина Викторовна</cp:lastModifiedBy>
  <cp:revision>1</cp:revision>
  <cp:lastPrinted>2023-09-07T07:34:36Z</cp:lastPrinted>
  <dcterms:created xsi:type="dcterms:W3CDTF">2023-09-07T07:26:13Z</dcterms:created>
  <dcterms:modified xsi:type="dcterms:W3CDTF">2023-09-07T07:46:40Z</dcterms:modified>
</cp:coreProperties>
</file>