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Учреждения!$62:$63</definedName>
    <definedName name="_xlnm.Print_Area" localSheetId="1">'Муниципальные районы'!$A$1:$P$46</definedName>
    <definedName name="_xlnm.Print_Area" localSheetId="0">Учреждения!$A$1:$E$98</definedName>
  </definedNames>
  <calcPr calcId="162913"/>
</workbook>
</file>

<file path=xl/calcChain.xml><?xml version="1.0" encoding="utf-8"?>
<calcChain xmlns="http://schemas.openxmlformats.org/spreadsheetml/2006/main">
  <c r="E58" i="1" l="1"/>
  <c r="E9" i="1"/>
  <c r="B44" i="2"/>
  <c r="A2" i="2" l="1"/>
  <c r="B2" i="2" s="1"/>
  <c r="C2" i="2" s="1"/>
  <c r="A45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<sst xmlns="http://schemas.openxmlformats.org/spreadsheetml/2006/main" count="156" uniqueCount="155">
  <si>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</si>
  <si>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</si>
  <si>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</si>
  <si>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</si>
  <si>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</si>
  <si>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</si>
  <si>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</si>
  <si>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</si>
  <si>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</si>
  <si>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</si>
  <si>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</si>
  <si>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</si>
  <si>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</si>
  <si>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</si>
  <si>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</si>
  <si>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</si>
  <si>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</si>
  <si>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</si>
  <si>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</si>
  <si>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</si>
  <si>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</si>
  <si>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</si>
  <si>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</si>
  <si>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</si>
  <si>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</si>
  <si>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</si>
  <si>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</si>
  <si>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</si>
  <si>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</si>
  <si>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</si>
  <si>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</si>
  <si>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</si>
  <si>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</si>
  <si>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</si>
  <si>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</si>
  <si>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</si>
  <si>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</si>
  <si>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</si>
  <si>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</si>
  <si>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</si>
  <si>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</si>
  <si>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</si>
  <si>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</si>
  <si>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</si>
  <si>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</si>
  <si>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</si>
  <si>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</si>
  <si>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</si>
  <si>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</si>
  <si>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</si>
  <si>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</si>
  <si>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Субвенции для осуществления отдельных государственных полномочий Камчатского края по установлению регулируемых тарифов на перевозки пассажиров и багажа автомобильным транспортом общего пользования по муниципальным маршрутам регулярных перевозок в Камчатском крае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</si>
  <si>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</si>
  <si>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</si>
  <si>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</si>
  <si>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Строительство и реконструкция (модернизация) объектов питьевого водоснабжения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</si>
  <si>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</si>
  <si>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(Приобретение и монтаж модульного спортивного зала для МОКУ «Соболевская средняя школа» Соболевского муниципального района)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</si>
  <si>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(Детский сад по ул. Вилюйская, 60 в г. Петропавловске-Камчатском)</t>
  </si>
  <si>
    <t>Реализация программ формирования современной городской среды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</si>
  <si>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</si>
  <si>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</si>
  <si>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</si>
  <si>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</si>
  <si>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</si>
  <si>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</si>
  <si>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</si>
  <si>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Всего:</t>
  </si>
  <si>
    <t>31.12.2023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</si>
  <si>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</si>
  <si>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</si>
  <si>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</si>
  <si>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</si>
  <si>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</si>
  <si>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</si>
  <si>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</si>
  <si>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</si>
  <si>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</si>
  <si>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</si>
  <si>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</si>
  <si>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</si>
  <si>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</si>
  <si>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</si>
  <si>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</si>
  <si>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</si>
  <si>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</si>
  <si>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</si>
  <si>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</si>
  <si>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</si>
  <si>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</si>
  <si>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</si>
  <si>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</si>
  <si>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</si>
  <si>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</si>
  <si>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</si>
  <si>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</si>
  <si>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</si>
  <si>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</si>
  <si>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</si>
  <si>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</si>
  <si>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</si>
  <si>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</si>
  <si>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25.12.2023</t>
  </si>
  <si>
    <t>Субсидии бюджетам субъектов Российской Федерации на выплату региональных социальных доплат к пенсии</t>
  </si>
  <si>
    <t>Субсидии бюджетам на поддержку региональных проектов в сфере информационных технологий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</si>
  <si>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</si>
  <si>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</si>
  <si>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</si>
  <si>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субъектов Российской Федерации на реализацию программы комплексного развития молодежной политики в регионах Российской Федерации "Регион для молодых"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</si>
  <si>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</si>
  <si>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</si>
  <si>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</si>
  <si>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развитие паллиативной медицинской помощи</t>
  </si>
  <si>
    <t>Субсидии бюджетам на создание новых мест в общеобразовательных организациях, расположенных в сельской местности и поселках городского типа</t>
  </si>
  <si>
    <t>Субсидии бюджетам на строительство и реконструкцию (модернизацию) объектов питьевого водоснабжения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</si>
  <si>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</si>
  <si>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</si>
  <si>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региональных проектов модернизации первичного звена здравоохранения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</si>
  <si>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</si>
  <si>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</si>
  <si>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</si>
  <si>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обеспечению жильем молодых семей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</si>
  <si>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</si>
  <si>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развитие сети учреждений культурно-досугового типа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</si>
  <si>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</si>
  <si>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</si>
  <si>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</si>
  <si>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</si>
  <si>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</si>
  <si>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</si>
  <si>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на подготовку проектов межевания земельных участков и на проведение кадастровых работ</t>
  </si>
  <si>
    <t>Субсидии бюджетам субъектов Российской Федерации на софинансирование создания и (или) модернизации инфраструктуры в сфере культуры региональной (муниципальной) собственности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</si>
  <si>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</si>
  <si>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Прочие субсидии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</si>
  <si>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</si>
  <si>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</si>
  <si>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</si>
  <si>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</si>
  <si>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осуществление мер пожарной безопасности и тушение лесных пожаров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</si>
  <si>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</si>
  <si>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</si>
  <si>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</si>
  <si>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</si>
  <si>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</si>
  <si>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развитие инфраструктуры дорожного хозяйства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</si>
  <si>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</si>
  <si>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</si>
  <si>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</si>
  <si>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межбюджетные трансферты, передаваемые бюджетам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</si>
  <si>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</si>
  <si>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Прочие безвозмездные поступления в бюджеты субъектов Российской Федерации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</si>
  <si>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</si>
  <si>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</si>
  <si>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25.12.2023 по 31.12.2023)</t>
  </si>
  <si>
    <t>Привлечение остатков средств на единый счет краевого бюджета с казначейских счетов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</si>
</sst>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3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9">
    <xf numFmtId="0" fontId="0" fillId="0" borderId="0"/>
    <xf numFmtId="0" fontId="16" fillId="0" borderId="0"/>
    <xf numFmtId="0" fontId="16" fillId="0" borderId="0" applyNumberFormat="0" applyBorder="0" applyAlignment="0"/>
    <xf numFmtId="0" fontId="19" fillId="0" borderId="0"/>
    <xf numFmtId="0" fontId="19" fillId="0" borderId="0" applyNumberFormat="0" applyBorder="0" applyAlignment="0"/>
    <xf numFmtId="0" fontId="21" fillId="9" borderId="0" applyNumberFormat="0" applyBorder="0" applyAlignment="0" applyProtection="0"/>
    <xf numFmtId="0" fontId="20" fillId="0" borderId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11" borderId="0" applyNumberFormat="0" applyBorder="0" applyAlignment="0" applyProtection="0"/>
    <xf numFmtId="0" fontId="22" fillId="5" borderId="7" applyNumberFormat="0" applyAlignment="0" applyProtection="0"/>
    <xf numFmtId="0" fontId="23" fillId="12" borderId="8" applyNumberFormat="0" applyAlignment="0" applyProtection="0"/>
    <xf numFmtId="0" fontId="24" fillId="12" borderId="7" applyNumberFormat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13" borderId="13" applyNumberFormat="0" applyAlignment="0" applyProtection="0"/>
    <xf numFmtId="0" fontId="31" fillId="0" borderId="0" applyNumberFormat="0" applyFill="0" applyBorder="0" applyAlignment="0" applyProtection="0"/>
    <xf numFmtId="0" fontId="32" fillId="14" borderId="0" applyNumberFormat="0" applyBorder="0" applyAlignment="0" applyProtection="0"/>
    <xf numFmtId="0" fontId="33" fillId="3" borderId="0" applyNumberFormat="0" applyBorder="0" applyAlignment="0" applyProtection="0"/>
    <xf numFmtId="0" fontId="34" fillId="0" borderId="0" applyNumberFormat="0" applyFill="0" applyBorder="0" applyAlignment="0" applyProtection="0"/>
    <xf numFmtId="0" fontId="25" fillId="15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164" fontId="5" fillId="2" borderId="4" xfId="0" applyNumberFormat="1" applyFont="1" applyFill="1" applyBorder="1" applyAlignment="1"/>
    <xf numFmtId="0" fontId="12" fillId="0" borderId="0" xfId="0" applyFont="1"/>
    <xf numFmtId="14" fontId="12" fillId="0" borderId="0" xfId="0" applyNumberFormat="1" applyFont="1"/>
    <xf numFmtId="164" fontId="5" fillId="2" borderId="4" xfId="0" applyNumberFormat="1" applyFont="1" applyFill="1" applyBorder="1" applyAlignment="1"/>
  </cellXfs>
  <cellStyles count="29">
    <cellStyle name="Акцент1 2" xfId="7"/>
    <cellStyle name="Акцент2 2" xfId="5"/>
    <cellStyle name="Акцент3 2" xfId="8"/>
    <cellStyle name="Акцент4 2" xfId="9"/>
    <cellStyle name="Акцент5 2" xfId="10"/>
    <cellStyle name="Акцент6 2" xfId="11"/>
    <cellStyle name="Ввод  2" xfId="12"/>
    <cellStyle name="Вывод 2" xfId="13"/>
    <cellStyle name="Вычисление 2" xfId="14"/>
    <cellStyle name="Заголовок 1 2" xfId="15"/>
    <cellStyle name="Заголовок 2 2" xfId="16"/>
    <cellStyle name="Заголовок 3 2" xfId="17"/>
    <cellStyle name="Заголовок 4 2" xfId="18"/>
    <cellStyle name="Итог 2" xfId="19"/>
    <cellStyle name="Контрольная ячейка 2" xfId="20"/>
    <cellStyle name="Название 2" xfId="21"/>
    <cellStyle name="Нейтральный 2" xfId="22"/>
    <cellStyle name="Обычный" xfId="0" builtinId="0"/>
    <cellStyle name="Обычный 2" xfId="2"/>
    <cellStyle name="Обычный 2 2" xfId="4"/>
    <cellStyle name="Обычный 3" xfId="1"/>
    <cellStyle name="Обычный 3 2" xfId="3"/>
    <cellStyle name="Обычный 4" xfId="6"/>
    <cellStyle name="Плохой 2" xfId="23"/>
    <cellStyle name="Пояснение 2" xfId="24"/>
    <cellStyle name="Примечание 2" xfId="25"/>
    <cellStyle name="Связанная ячейка 2" xfId="26"/>
    <cellStyle name="Текст предупреждения 2" xfId="27"/>
    <cellStyle name="Хороший 2" xfId="2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view="pageBreakPreview" zoomScaleNormal="100" zoomScaleSheetLayoutView="100" workbookViewId="0">
      <selection activeCell="E59" sqref="E59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4.1406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45" t="s">
        <v>0</v>
      </c>
      <c r="B1" s="45"/>
      <c r="C1" s="45"/>
      <c r="D1" s="45"/>
      <c r="E1" s="45"/>
      <c r="F1" s="36" t="s">
        <v>102</v>
      </c>
      <c r="G1" s="37" t="str">
        <f>TEXT(F1,"[$-FC19]ДД ММММ")</f>
        <v>25 декабря</v>
      </c>
      <c r="H1" s="37" t="str">
        <f>TEXT(F1,"[$-FC19]ДД.ММ.ГГГ \г")</f>
        <v>25.12.2023 г</v>
      </c>
    </row>
    <row r="2" spans="1:9" ht="15.75" x14ac:dyDescent="0.25">
      <c r="A2" s="45" t="str">
        <f>CONCATENATE("с ",G1," по ",G2,"ода")</f>
        <v>с 25 декабря по 31 декабря 2023 года</v>
      </c>
      <c r="B2" s="45"/>
      <c r="C2" s="45"/>
      <c r="D2" s="45"/>
      <c r="E2" s="45"/>
      <c r="F2" s="36" t="s">
        <v>68</v>
      </c>
      <c r="G2" s="37" t="str">
        <f>TEXT(F2,"[$-FC19]ДД ММММ ГГГ \г")</f>
        <v>31 декабря 2023 г</v>
      </c>
      <c r="H2" s="37" t="str">
        <f>TEXT(F2,"[$-FC19]ДД.ММ.ГГГ \г")</f>
        <v>31.12.2023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25.12.2023 г.</v>
      </c>
      <c r="B5" s="47"/>
      <c r="C5" s="47"/>
      <c r="D5" s="48"/>
      <c r="E5" s="68">
        <v>1921198.2</v>
      </c>
      <c r="F5" s="70"/>
      <c r="G5" s="69"/>
      <c r="H5" s="69"/>
      <c r="I5" s="69"/>
    </row>
    <row r="6" spans="1:9" x14ac:dyDescent="0.25">
      <c r="A6" s="9"/>
      <c r="B6" s="10"/>
      <c r="C6" s="10"/>
      <c r="D6" s="10"/>
      <c r="E6" s="11"/>
    </row>
    <row r="7" spans="1:9" x14ac:dyDescent="0.25">
      <c r="A7" s="53" t="s">
        <v>2</v>
      </c>
      <c r="B7" s="54"/>
      <c r="C7" s="54"/>
      <c r="D7" s="54"/>
      <c r="E7" s="12"/>
    </row>
    <row r="8" spans="1:9" x14ac:dyDescent="0.25">
      <c r="A8" s="55" t="s">
        <v>154</v>
      </c>
      <c r="B8" s="54"/>
      <c r="C8" s="54"/>
      <c r="D8" s="54"/>
      <c r="E8" s="8">
        <v>-334573</v>
      </c>
    </row>
    <row r="9" spans="1:9" x14ac:dyDescent="0.25">
      <c r="A9" s="55" t="s">
        <v>3</v>
      </c>
      <c r="B9" s="54"/>
      <c r="C9" s="54"/>
      <c r="D9" s="54"/>
      <c r="E9" s="13">
        <f>SUM(E10:E57)</f>
        <v>4158217.4000000004</v>
      </c>
    </row>
    <row r="10" spans="1:9" ht="17.25" customHeight="1" x14ac:dyDescent="0.25">
      <c r="A10" s="57" t="s">
        <v>103</v>
      </c>
      <c r="B10" s="57"/>
      <c r="C10" s="57"/>
      <c r="D10" s="57"/>
      <c r="E10" s="56">
        <v>28538.799999999999</v>
      </c>
    </row>
    <row r="11" spans="1:9" ht="18" customHeight="1" x14ac:dyDescent="0.25">
      <c r="A11" s="57" t="s">
        <v>104</v>
      </c>
      <c r="B11" s="57"/>
      <c r="C11" s="57"/>
      <c r="D11" s="57"/>
      <c r="E11" s="56">
        <v>4085</v>
      </c>
    </row>
    <row r="12" spans="1:9" ht="39.75" customHeight="1" x14ac:dyDescent="0.25">
      <c r="A12" s="57" t="s">
        <v>105</v>
      </c>
      <c r="B12" s="57"/>
      <c r="C12" s="57"/>
      <c r="D12" s="57"/>
      <c r="E12" s="56">
        <v>2857</v>
      </c>
    </row>
    <row r="13" spans="1:9" ht="28.5" customHeight="1" x14ac:dyDescent="0.25">
      <c r="A13" s="57" t="s">
        <v>106</v>
      </c>
      <c r="B13" s="57"/>
      <c r="C13" s="57"/>
      <c r="D13" s="57"/>
      <c r="E13" s="56">
        <v>24956.1</v>
      </c>
    </row>
    <row r="14" spans="1:9" ht="42.75" customHeight="1" x14ac:dyDescent="0.25">
      <c r="A14" s="57" t="s">
        <v>107</v>
      </c>
      <c r="B14" s="57"/>
      <c r="C14" s="57"/>
      <c r="D14" s="57"/>
      <c r="E14" s="56">
        <v>0</v>
      </c>
    </row>
    <row r="15" spans="1:9" ht="28.5" customHeight="1" x14ac:dyDescent="0.25">
      <c r="A15" s="57" t="s">
        <v>108</v>
      </c>
      <c r="B15" s="57"/>
      <c r="C15" s="57"/>
      <c r="D15" s="57"/>
      <c r="E15" s="56">
        <v>7362</v>
      </c>
    </row>
    <row r="16" spans="1:9" ht="38.25" customHeight="1" x14ac:dyDescent="0.25">
      <c r="A16" s="57" t="s">
        <v>109</v>
      </c>
      <c r="B16" s="57"/>
      <c r="C16" s="57"/>
      <c r="D16" s="57"/>
      <c r="E16" s="56">
        <v>-866.8</v>
      </c>
    </row>
    <row r="17" spans="1:5" ht="21.75" customHeight="1" x14ac:dyDescent="0.25">
      <c r="A17" s="57" t="s">
        <v>110</v>
      </c>
      <c r="B17" s="57"/>
      <c r="C17" s="57"/>
      <c r="D17" s="57"/>
      <c r="E17" s="56">
        <v>6718.9</v>
      </c>
    </row>
    <row r="18" spans="1:5" ht="28.5" customHeight="1" x14ac:dyDescent="0.25">
      <c r="A18" s="57" t="s">
        <v>111</v>
      </c>
      <c r="B18" s="57"/>
      <c r="C18" s="57"/>
      <c r="D18" s="57"/>
      <c r="E18" s="56">
        <v>275</v>
      </c>
    </row>
    <row r="19" spans="1:5" ht="15.75" customHeight="1" x14ac:dyDescent="0.25">
      <c r="A19" s="57" t="s">
        <v>112</v>
      </c>
      <c r="B19" s="57"/>
      <c r="C19" s="57"/>
      <c r="D19" s="57"/>
      <c r="E19" s="56">
        <v>0</v>
      </c>
    </row>
    <row r="20" spans="1:5" ht="28.5" customHeight="1" x14ac:dyDescent="0.25">
      <c r="A20" s="57" t="s">
        <v>113</v>
      </c>
      <c r="B20" s="57"/>
      <c r="C20" s="57"/>
      <c r="D20" s="57"/>
      <c r="E20" s="56">
        <v>47.8</v>
      </c>
    </row>
    <row r="21" spans="1:5" ht="16.5" customHeight="1" x14ac:dyDescent="0.25">
      <c r="A21" s="57" t="s">
        <v>114</v>
      </c>
      <c r="B21" s="57"/>
      <c r="C21" s="57"/>
      <c r="D21" s="57"/>
      <c r="E21" s="56">
        <v>5442.9</v>
      </c>
    </row>
    <row r="22" spans="1:5" ht="28.5" customHeight="1" x14ac:dyDescent="0.25">
      <c r="A22" s="57" t="s">
        <v>115</v>
      </c>
      <c r="B22" s="57"/>
      <c r="C22" s="57"/>
      <c r="D22" s="57"/>
      <c r="E22" s="56">
        <v>256.7</v>
      </c>
    </row>
    <row r="23" spans="1:5" ht="28.5" customHeight="1" x14ac:dyDescent="0.25">
      <c r="A23" s="57" t="s">
        <v>116</v>
      </c>
      <c r="B23" s="57"/>
      <c r="C23" s="57"/>
      <c r="D23" s="57"/>
      <c r="E23" s="56">
        <v>9375.9</v>
      </c>
    </row>
    <row r="24" spans="1:5" ht="21.75" customHeight="1" x14ac:dyDescent="0.25">
      <c r="A24" s="57" t="s">
        <v>117</v>
      </c>
      <c r="B24" s="57"/>
      <c r="C24" s="57"/>
      <c r="D24" s="57"/>
      <c r="E24" s="56">
        <v>525098.69999999995</v>
      </c>
    </row>
    <row r="25" spans="1:5" ht="28.5" customHeight="1" x14ac:dyDescent="0.25">
      <c r="A25" s="57" t="s">
        <v>118</v>
      </c>
      <c r="B25" s="57"/>
      <c r="C25" s="57"/>
      <c r="D25" s="57"/>
      <c r="E25" s="56">
        <v>609.70000000000005</v>
      </c>
    </row>
    <row r="26" spans="1:5" ht="28.5" customHeight="1" x14ac:dyDescent="0.25">
      <c r="A26" s="57" t="s">
        <v>119</v>
      </c>
      <c r="B26" s="57"/>
      <c r="C26" s="57"/>
      <c r="D26" s="57"/>
      <c r="E26" s="56">
        <v>3386.4</v>
      </c>
    </row>
    <row r="27" spans="1:5" ht="28.5" customHeight="1" x14ac:dyDescent="0.25">
      <c r="A27" s="57" t="s">
        <v>120</v>
      </c>
      <c r="B27" s="57"/>
      <c r="C27" s="57"/>
      <c r="D27" s="57"/>
      <c r="E27" s="56">
        <v>368</v>
      </c>
    </row>
    <row r="28" spans="1:5" ht="15" customHeight="1" x14ac:dyDescent="0.25">
      <c r="A28" s="57" t="s">
        <v>121</v>
      </c>
      <c r="B28" s="57"/>
      <c r="C28" s="57"/>
      <c r="D28" s="57"/>
      <c r="E28" s="56">
        <v>-164</v>
      </c>
    </row>
    <row r="29" spans="1:5" ht="28.5" customHeight="1" x14ac:dyDescent="0.25">
      <c r="A29" s="57" t="s">
        <v>122</v>
      </c>
      <c r="B29" s="57"/>
      <c r="C29" s="57"/>
      <c r="D29" s="57"/>
      <c r="E29" s="56">
        <v>1307.3</v>
      </c>
    </row>
    <row r="30" spans="1:5" ht="28.5" customHeight="1" x14ac:dyDescent="0.25">
      <c r="A30" s="57" t="s">
        <v>123</v>
      </c>
      <c r="B30" s="57"/>
      <c r="C30" s="57"/>
      <c r="D30" s="57"/>
      <c r="E30" s="56">
        <v>4013.1</v>
      </c>
    </row>
    <row r="31" spans="1:5" ht="28.5" customHeight="1" x14ac:dyDescent="0.25">
      <c r="A31" s="57" t="s">
        <v>124</v>
      </c>
      <c r="B31" s="57"/>
      <c r="C31" s="57"/>
      <c r="D31" s="57"/>
      <c r="E31" s="56">
        <v>753.3</v>
      </c>
    </row>
    <row r="32" spans="1:5" ht="28.5" customHeight="1" x14ac:dyDescent="0.25">
      <c r="A32" s="57" t="s">
        <v>125</v>
      </c>
      <c r="B32" s="57"/>
      <c r="C32" s="57"/>
      <c r="D32" s="57"/>
      <c r="E32" s="56">
        <v>44071.7</v>
      </c>
    </row>
    <row r="33" spans="1:5" ht="28.5" customHeight="1" x14ac:dyDescent="0.25">
      <c r="A33" s="57" t="s">
        <v>126</v>
      </c>
      <c r="B33" s="57"/>
      <c r="C33" s="57"/>
      <c r="D33" s="57"/>
      <c r="E33" s="56">
        <v>95981.4</v>
      </c>
    </row>
    <row r="34" spans="1:5" ht="28.5" customHeight="1" x14ac:dyDescent="0.25">
      <c r="A34" s="57" t="s">
        <v>127</v>
      </c>
      <c r="B34" s="57"/>
      <c r="C34" s="57"/>
      <c r="D34" s="57"/>
      <c r="E34" s="56">
        <v>39394.5</v>
      </c>
    </row>
    <row r="35" spans="1:5" ht="18" customHeight="1" x14ac:dyDescent="0.25">
      <c r="A35" s="57" t="s">
        <v>128</v>
      </c>
      <c r="B35" s="57"/>
      <c r="C35" s="57"/>
      <c r="D35" s="57"/>
      <c r="E35" s="56">
        <v>34457.699999999997</v>
      </c>
    </row>
    <row r="36" spans="1:5" ht="19.5" customHeight="1" x14ac:dyDescent="0.25">
      <c r="A36" s="57" t="s">
        <v>129</v>
      </c>
      <c r="B36" s="57"/>
      <c r="C36" s="57"/>
      <c r="D36" s="57"/>
      <c r="E36" s="56">
        <v>7888.5</v>
      </c>
    </row>
    <row r="37" spans="1:5" ht="17.25" customHeight="1" x14ac:dyDescent="0.25">
      <c r="A37" s="57" t="s">
        <v>130</v>
      </c>
      <c r="B37" s="57"/>
      <c r="C37" s="57"/>
      <c r="D37" s="57"/>
      <c r="E37" s="56">
        <v>12.1</v>
      </c>
    </row>
    <row r="38" spans="1:5" ht="28.5" customHeight="1" x14ac:dyDescent="0.25">
      <c r="A38" s="57" t="s">
        <v>131</v>
      </c>
      <c r="B38" s="57"/>
      <c r="C38" s="57"/>
      <c r="D38" s="57"/>
      <c r="E38" s="56">
        <v>11868</v>
      </c>
    </row>
    <row r="39" spans="1:5" ht="28.5" customHeight="1" x14ac:dyDescent="0.25">
      <c r="A39" s="57" t="s">
        <v>132</v>
      </c>
      <c r="B39" s="57"/>
      <c r="C39" s="57"/>
      <c r="D39" s="57"/>
      <c r="E39" s="56">
        <v>1491867.7</v>
      </c>
    </row>
    <row r="40" spans="1:5" ht="17.25" customHeight="1" x14ac:dyDescent="0.25">
      <c r="A40" s="57" t="s">
        <v>133</v>
      </c>
      <c r="B40" s="57"/>
      <c r="C40" s="57"/>
      <c r="D40" s="57"/>
      <c r="E40" s="56">
        <v>2900.2</v>
      </c>
    </row>
    <row r="41" spans="1:5" ht="28.5" customHeight="1" x14ac:dyDescent="0.25">
      <c r="A41" s="57" t="s">
        <v>134</v>
      </c>
      <c r="B41" s="57"/>
      <c r="C41" s="57"/>
      <c r="D41" s="57"/>
      <c r="E41" s="56">
        <v>7.9</v>
      </c>
    </row>
    <row r="42" spans="1:5" ht="16.5" customHeight="1" x14ac:dyDescent="0.25">
      <c r="A42" s="57" t="s">
        <v>135</v>
      </c>
      <c r="B42" s="57"/>
      <c r="C42" s="57"/>
      <c r="D42" s="57"/>
      <c r="E42" s="56">
        <v>586.70000000000005</v>
      </c>
    </row>
    <row r="43" spans="1:5" ht="20.25" customHeight="1" x14ac:dyDescent="0.25">
      <c r="A43" s="57" t="s">
        <v>136</v>
      </c>
      <c r="B43" s="57"/>
      <c r="C43" s="57"/>
      <c r="D43" s="57"/>
      <c r="E43" s="56">
        <v>877.6</v>
      </c>
    </row>
    <row r="44" spans="1:5" ht="38.25" customHeight="1" x14ac:dyDescent="0.25">
      <c r="A44" s="57" t="s">
        <v>137</v>
      </c>
      <c r="B44" s="57"/>
      <c r="C44" s="57"/>
      <c r="D44" s="57"/>
      <c r="E44" s="56">
        <v>800.4</v>
      </c>
    </row>
    <row r="45" spans="1:5" ht="18.75" customHeight="1" x14ac:dyDescent="0.25">
      <c r="A45" s="57" t="s">
        <v>138</v>
      </c>
      <c r="B45" s="57"/>
      <c r="C45" s="57"/>
      <c r="D45" s="57"/>
      <c r="E45" s="56">
        <v>21546.1</v>
      </c>
    </row>
    <row r="46" spans="1:5" ht="38.25" customHeight="1" x14ac:dyDescent="0.25">
      <c r="A46" s="57" t="s">
        <v>139</v>
      </c>
      <c r="B46" s="57"/>
      <c r="C46" s="57"/>
      <c r="D46" s="57"/>
      <c r="E46" s="56">
        <v>1975.9</v>
      </c>
    </row>
    <row r="47" spans="1:5" ht="16.5" customHeight="1" x14ac:dyDescent="0.25">
      <c r="A47" s="57" t="s">
        <v>140</v>
      </c>
      <c r="B47" s="57"/>
      <c r="C47" s="57"/>
      <c r="D47" s="57"/>
      <c r="E47" s="56">
        <v>4512.3999999999996</v>
      </c>
    </row>
    <row r="48" spans="1:5" ht="28.5" customHeight="1" x14ac:dyDescent="0.25">
      <c r="A48" s="57" t="s">
        <v>141</v>
      </c>
      <c r="B48" s="57"/>
      <c r="C48" s="57"/>
      <c r="D48" s="57"/>
      <c r="E48" s="56">
        <v>413.5</v>
      </c>
    </row>
    <row r="49" spans="1:6" ht="83.25" customHeight="1" x14ac:dyDescent="0.25">
      <c r="A49" s="57" t="s">
        <v>142</v>
      </c>
      <c r="B49" s="57"/>
      <c r="C49" s="57"/>
      <c r="D49" s="57"/>
      <c r="E49" s="56">
        <v>303.7</v>
      </c>
    </row>
    <row r="50" spans="1:6" ht="28.5" customHeight="1" x14ac:dyDescent="0.25">
      <c r="A50" s="57" t="s">
        <v>143</v>
      </c>
      <c r="B50" s="57"/>
      <c r="C50" s="57"/>
      <c r="D50" s="57"/>
      <c r="E50" s="56">
        <v>1234.7</v>
      </c>
    </row>
    <row r="51" spans="1:6" ht="18.75" customHeight="1" x14ac:dyDescent="0.25">
      <c r="A51" s="57" t="s">
        <v>144</v>
      </c>
      <c r="B51" s="57"/>
      <c r="C51" s="57"/>
      <c r="D51" s="57"/>
      <c r="E51" s="56">
        <v>243968.1</v>
      </c>
    </row>
    <row r="52" spans="1:6" ht="28.5" customHeight="1" x14ac:dyDescent="0.25">
      <c r="A52" s="57" t="s">
        <v>145</v>
      </c>
      <c r="B52" s="57"/>
      <c r="C52" s="57"/>
      <c r="D52" s="57"/>
      <c r="E52" s="56">
        <v>0</v>
      </c>
    </row>
    <row r="53" spans="1:6" ht="28.5" customHeight="1" x14ac:dyDescent="0.25">
      <c r="A53" s="57" t="s">
        <v>146</v>
      </c>
      <c r="B53" s="57"/>
      <c r="C53" s="57"/>
      <c r="D53" s="57"/>
      <c r="E53" s="56">
        <v>214580.7</v>
      </c>
    </row>
    <row r="54" spans="1:6" ht="15" customHeight="1" x14ac:dyDescent="0.25">
      <c r="A54" s="57" t="s">
        <v>147</v>
      </c>
      <c r="B54" s="57"/>
      <c r="C54" s="57"/>
      <c r="D54" s="57"/>
      <c r="E54" s="56">
        <v>408288.4</v>
      </c>
    </row>
    <row r="55" spans="1:6" ht="19.5" customHeight="1" x14ac:dyDescent="0.25">
      <c r="A55" s="57" t="s">
        <v>148</v>
      </c>
      <c r="B55" s="57"/>
      <c r="C55" s="57"/>
      <c r="D55" s="57"/>
      <c r="E55" s="56">
        <v>42106.1</v>
      </c>
    </row>
    <row r="56" spans="1:6" ht="17.25" customHeight="1" x14ac:dyDescent="0.25">
      <c r="A56" s="57" t="s">
        <v>149</v>
      </c>
      <c r="B56" s="57"/>
      <c r="C56" s="57"/>
      <c r="D56" s="57"/>
      <c r="E56" s="56">
        <v>297.89999999999998</v>
      </c>
    </row>
    <row r="57" spans="1:6" ht="15.75" customHeight="1" x14ac:dyDescent="0.25">
      <c r="A57" s="57" t="s">
        <v>150</v>
      </c>
      <c r="B57" s="57"/>
      <c r="C57" s="57"/>
      <c r="D57" s="57"/>
      <c r="E57" s="56">
        <v>863853.7</v>
      </c>
    </row>
    <row r="58" spans="1:6" x14ac:dyDescent="0.25">
      <c r="A58" s="58" t="s">
        <v>151</v>
      </c>
      <c r="B58" s="61"/>
      <c r="C58" s="61"/>
      <c r="D58" s="62"/>
      <c r="E58" s="60">
        <f>'Муниципальные районы'!B45-Учреждения!E5+'Муниципальные районы'!B44</f>
        <v>9505673.8592099994</v>
      </c>
    </row>
    <row r="59" spans="1:6" x14ac:dyDescent="0.25">
      <c r="A59" s="63" t="s">
        <v>152</v>
      </c>
      <c r="B59" s="64"/>
      <c r="C59" s="64"/>
      <c r="D59" s="65"/>
      <c r="E59" s="60"/>
    </row>
    <row r="60" spans="1:6" ht="91.5" customHeight="1" x14ac:dyDescent="0.25">
      <c r="A60" s="66" t="s">
        <v>153</v>
      </c>
      <c r="B60" s="67"/>
      <c r="C60" s="67"/>
      <c r="D60" s="67"/>
      <c r="E60" s="59">
        <v>10865620.199999999</v>
      </c>
    </row>
    <row r="61" spans="1:6" x14ac:dyDescent="0.25">
      <c r="A61" s="14"/>
      <c r="B61" s="15"/>
      <c r="C61" s="15"/>
      <c r="D61" s="6"/>
      <c r="E61" s="16"/>
    </row>
    <row r="62" spans="1:6" x14ac:dyDescent="0.25">
      <c r="A62" s="49" t="s">
        <v>12</v>
      </c>
      <c r="B62" s="51" t="s">
        <v>4</v>
      </c>
      <c r="C62" s="52" t="s">
        <v>5</v>
      </c>
      <c r="D62" s="52"/>
      <c r="E62" s="52"/>
    </row>
    <row r="63" spans="1:6" ht="90" x14ac:dyDescent="0.25">
      <c r="A63" s="50"/>
      <c r="B63" s="51"/>
      <c r="C63" s="17" t="s">
        <v>6</v>
      </c>
      <c r="D63" s="17" t="s">
        <v>7</v>
      </c>
      <c r="E63" s="17" t="s">
        <v>8</v>
      </c>
    </row>
    <row r="64" spans="1:6" x14ac:dyDescent="0.25">
      <c r="A64" s="18" t="s">
        <v>69</v>
      </c>
      <c r="B64" s="41">
        <v>-207.62615</v>
      </c>
      <c r="C64" s="41">
        <v>8.0362899999999993</v>
      </c>
      <c r="D64" s="41">
        <v>-99.148300000000006</v>
      </c>
      <c r="E64" s="41"/>
      <c r="F64" s="40"/>
    </row>
    <row r="65" spans="1:6" x14ac:dyDescent="0.25">
      <c r="A65" s="18" t="s">
        <v>70</v>
      </c>
      <c r="B65" s="41">
        <v>-1015.4346399999999</v>
      </c>
      <c r="C65" s="41">
        <v>-688.51101000000006</v>
      </c>
      <c r="D65" s="41">
        <v>-291.12365</v>
      </c>
      <c r="E65" s="41"/>
      <c r="F65" s="40"/>
    </row>
    <row r="66" spans="1:6" x14ac:dyDescent="0.25">
      <c r="A66" s="18" t="s">
        <v>71</v>
      </c>
      <c r="B66" s="41">
        <v>-1337.6923899999999</v>
      </c>
      <c r="C66" s="41">
        <v>-301.81536</v>
      </c>
      <c r="D66" s="41">
        <v>-39.515830000000001</v>
      </c>
      <c r="E66" s="41"/>
      <c r="F66" s="40"/>
    </row>
    <row r="67" spans="1:6" x14ac:dyDescent="0.25">
      <c r="A67" s="18" t="s">
        <v>72</v>
      </c>
      <c r="B67" s="41">
        <v>-5796.5572899999997</v>
      </c>
      <c r="C67" s="41">
        <v>-946.16390999999999</v>
      </c>
      <c r="D67" s="41">
        <v>-1689.8997999999999</v>
      </c>
      <c r="E67" s="41">
        <v>-101</v>
      </c>
      <c r="F67" s="40"/>
    </row>
    <row r="68" spans="1:6" ht="30" x14ac:dyDescent="0.25">
      <c r="A68" s="18" t="s">
        <v>73</v>
      </c>
      <c r="B68" s="41">
        <v>325334.96532999998</v>
      </c>
      <c r="C68" s="41">
        <v>7186.2366199999997</v>
      </c>
      <c r="D68" s="41">
        <v>1674.53062</v>
      </c>
      <c r="E68" s="41">
        <v>2630.8723799999998</v>
      </c>
      <c r="F68" s="40"/>
    </row>
    <row r="69" spans="1:6" x14ac:dyDescent="0.25">
      <c r="A69" s="18" t="s">
        <v>74</v>
      </c>
      <c r="B69" s="41">
        <v>33230.903839999999</v>
      </c>
      <c r="C69" s="41">
        <v>3656.0587500000001</v>
      </c>
      <c r="D69" s="41">
        <v>1709.2999199999999</v>
      </c>
      <c r="E69" s="41"/>
      <c r="F69" s="40"/>
    </row>
    <row r="70" spans="1:6" x14ac:dyDescent="0.25">
      <c r="A70" s="18" t="s">
        <v>75</v>
      </c>
      <c r="B70" s="41">
        <v>-81.492429999999999</v>
      </c>
      <c r="C70" s="41">
        <v>-61.942500000000003</v>
      </c>
      <c r="D70" s="41">
        <v>-18.139430000000001</v>
      </c>
      <c r="E70" s="41"/>
      <c r="F70" s="40"/>
    </row>
    <row r="71" spans="1:6" ht="30" x14ac:dyDescent="0.25">
      <c r="A71" s="18" t="s">
        <v>76</v>
      </c>
      <c r="B71" s="41">
        <v>3598682.1332800002</v>
      </c>
      <c r="C71" s="41">
        <v>37.02919</v>
      </c>
      <c r="D71" s="41">
        <v>-261.41559000000001</v>
      </c>
      <c r="E71" s="41"/>
      <c r="F71" s="40"/>
    </row>
    <row r="72" spans="1:6" x14ac:dyDescent="0.25">
      <c r="A72" s="18" t="s">
        <v>77</v>
      </c>
      <c r="B72" s="41">
        <v>1967.3429100000001</v>
      </c>
      <c r="C72" s="41">
        <v>-120.5147</v>
      </c>
      <c r="D72" s="41">
        <v>495.12290000000002</v>
      </c>
      <c r="E72" s="41"/>
      <c r="F72" s="40"/>
    </row>
    <row r="73" spans="1:6" x14ac:dyDescent="0.25">
      <c r="A73" s="18" t="s">
        <v>78</v>
      </c>
      <c r="B73" s="41">
        <v>1711993.1484999999</v>
      </c>
      <c r="C73" s="41"/>
      <c r="D73" s="41">
        <v>670.40683000000001</v>
      </c>
      <c r="E73" s="41">
        <v>-6.7510000000000001E-2</v>
      </c>
      <c r="F73" s="40"/>
    </row>
    <row r="74" spans="1:6" x14ac:dyDescent="0.25">
      <c r="A74" s="18" t="s">
        <v>79</v>
      </c>
      <c r="B74" s="41">
        <v>-14546.87228</v>
      </c>
      <c r="C74" s="41">
        <v>446.12732999999997</v>
      </c>
      <c r="D74" s="41">
        <v>-504.60464000000002</v>
      </c>
      <c r="E74" s="41">
        <v>487.01810999999998</v>
      </c>
      <c r="F74" s="40"/>
    </row>
    <row r="75" spans="1:6" x14ac:dyDescent="0.25">
      <c r="A75" s="18" t="s">
        <v>80</v>
      </c>
      <c r="B75" s="41">
        <v>-4572.83313</v>
      </c>
      <c r="C75" s="41">
        <v>-965.68246999999997</v>
      </c>
      <c r="D75" s="41">
        <v>-1607.6939400000001</v>
      </c>
      <c r="E75" s="41">
        <v>-12379.854310000001</v>
      </c>
      <c r="F75" s="40"/>
    </row>
    <row r="76" spans="1:6" ht="30" x14ac:dyDescent="0.25">
      <c r="A76" s="18" t="s">
        <v>81</v>
      </c>
      <c r="B76" s="41">
        <v>63607.111700000001</v>
      </c>
      <c r="C76" s="41">
        <v>8047.2950300000002</v>
      </c>
      <c r="D76" s="41">
        <v>1608.6962100000001</v>
      </c>
      <c r="E76" s="41">
        <v>13097.057049999999</v>
      </c>
      <c r="F76" s="40"/>
    </row>
    <row r="77" spans="1:6" x14ac:dyDescent="0.25">
      <c r="A77" s="18" t="s">
        <v>82</v>
      </c>
      <c r="B77" s="41">
        <v>7017.0694199999998</v>
      </c>
      <c r="C77" s="41">
        <v>8.0478500000000004</v>
      </c>
      <c r="D77" s="41">
        <v>-360.44547999999998</v>
      </c>
      <c r="E77" s="41"/>
      <c r="F77" s="40"/>
    </row>
    <row r="78" spans="1:6" x14ac:dyDescent="0.25">
      <c r="A78" s="18" t="s">
        <v>83</v>
      </c>
      <c r="B78" s="41">
        <v>31810.507870000001</v>
      </c>
      <c r="C78" s="41">
        <v>-3.19448</v>
      </c>
      <c r="D78" s="41">
        <v>-162.36783</v>
      </c>
      <c r="E78" s="41"/>
      <c r="F78" s="40"/>
    </row>
    <row r="79" spans="1:6" x14ac:dyDescent="0.25">
      <c r="A79" s="18" t="s">
        <v>84</v>
      </c>
      <c r="B79" s="41">
        <v>47643.433210000003</v>
      </c>
      <c r="C79" s="41">
        <v>-117.11818</v>
      </c>
      <c r="D79" s="41">
        <v>-815.07020999999997</v>
      </c>
      <c r="E79" s="41"/>
      <c r="F79" s="40"/>
    </row>
    <row r="80" spans="1:6" ht="30" x14ac:dyDescent="0.25">
      <c r="A80" s="18" t="s">
        <v>85</v>
      </c>
      <c r="B80" s="41">
        <v>103722.98476000001</v>
      </c>
      <c r="C80" s="41">
        <v>-882.16227000000003</v>
      </c>
      <c r="D80" s="41">
        <v>56.27431</v>
      </c>
      <c r="E80" s="41"/>
      <c r="F80" s="40"/>
    </row>
    <row r="81" spans="1:6" x14ac:dyDescent="0.25">
      <c r="A81" s="18" t="s">
        <v>86</v>
      </c>
      <c r="B81" s="41">
        <v>-393.15726999999998</v>
      </c>
      <c r="C81" s="41">
        <v>124.97554</v>
      </c>
      <c r="D81" s="41">
        <v>-136.05411000000001</v>
      </c>
      <c r="E81" s="41"/>
      <c r="F81" s="40"/>
    </row>
    <row r="82" spans="1:6" x14ac:dyDescent="0.25">
      <c r="A82" s="18" t="s">
        <v>87</v>
      </c>
      <c r="B82" s="41">
        <v>665470.13385999994</v>
      </c>
      <c r="C82" s="41">
        <v>-54.835129999999999</v>
      </c>
      <c r="D82" s="41">
        <v>240.78335000000001</v>
      </c>
      <c r="E82" s="41"/>
      <c r="F82" s="40"/>
    </row>
    <row r="83" spans="1:6" ht="30" x14ac:dyDescent="0.25">
      <c r="A83" s="18" t="s">
        <v>88</v>
      </c>
      <c r="B83" s="41">
        <v>152.15428</v>
      </c>
      <c r="C83" s="41">
        <v>299.40221000000003</v>
      </c>
      <c r="D83" s="41">
        <v>103.09779</v>
      </c>
      <c r="E83" s="41"/>
      <c r="F83" s="40"/>
    </row>
    <row r="84" spans="1:6" x14ac:dyDescent="0.25">
      <c r="A84" s="18" t="s">
        <v>89</v>
      </c>
      <c r="B84" s="41">
        <v>48.460569999999997</v>
      </c>
      <c r="C84" s="41"/>
      <c r="D84" s="41">
        <v>30.22655</v>
      </c>
      <c r="E84" s="41"/>
      <c r="F84" s="40"/>
    </row>
    <row r="85" spans="1:6" x14ac:dyDescent="0.25">
      <c r="A85" s="18" t="s">
        <v>90</v>
      </c>
      <c r="B85" s="41">
        <v>-967.34760000000006</v>
      </c>
      <c r="C85" s="41">
        <v>-582.70290999999997</v>
      </c>
      <c r="D85" s="41">
        <v>-211.89885000000001</v>
      </c>
      <c r="E85" s="41"/>
      <c r="F85" s="40"/>
    </row>
    <row r="86" spans="1:6" x14ac:dyDescent="0.25">
      <c r="A86" s="18" t="s">
        <v>91</v>
      </c>
      <c r="B86" s="41">
        <v>-1038.31674</v>
      </c>
      <c r="C86" s="41">
        <v>-771.46605999999997</v>
      </c>
      <c r="D86" s="41">
        <v>-260.11957000000001</v>
      </c>
      <c r="E86" s="41"/>
      <c r="F86" s="40"/>
    </row>
    <row r="87" spans="1:6" x14ac:dyDescent="0.25">
      <c r="A87" s="18" t="s">
        <v>92</v>
      </c>
      <c r="B87" s="41">
        <v>-1411.0030999999999</v>
      </c>
      <c r="C87" s="41">
        <v>-925.47675000000004</v>
      </c>
      <c r="D87" s="41">
        <v>-485.90134999999998</v>
      </c>
      <c r="E87" s="41"/>
      <c r="F87" s="40"/>
    </row>
    <row r="88" spans="1:6" x14ac:dyDescent="0.25">
      <c r="A88" s="18" t="s">
        <v>93</v>
      </c>
      <c r="B88" s="41">
        <v>27187.972430000002</v>
      </c>
      <c r="C88" s="41">
        <v>-591.76507000000004</v>
      </c>
      <c r="D88" s="41">
        <v>-62.360399999999998</v>
      </c>
      <c r="E88" s="41"/>
      <c r="F88" s="40"/>
    </row>
    <row r="89" spans="1:6" x14ac:dyDescent="0.25">
      <c r="A89" s="18" t="s">
        <v>94</v>
      </c>
      <c r="B89" s="41">
        <v>28995.853879999999</v>
      </c>
      <c r="C89" s="41"/>
      <c r="D89" s="41"/>
      <c r="E89" s="41"/>
      <c r="F89" s="40"/>
    </row>
    <row r="90" spans="1:6" x14ac:dyDescent="0.25">
      <c r="A90" s="18" t="s">
        <v>95</v>
      </c>
      <c r="B90" s="41">
        <v>21546.1</v>
      </c>
      <c r="C90" s="41"/>
      <c r="D90" s="41"/>
      <c r="E90" s="41"/>
      <c r="F90" s="40"/>
    </row>
    <row r="91" spans="1:6" x14ac:dyDescent="0.25">
      <c r="A91" s="18" t="s">
        <v>96</v>
      </c>
      <c r="B91" s="41">
        <v>2241.01566</v>
      </c>
      <c r="C91" s="41">
        <v>-47.317120000000003</v>
      </c>
      <c r="D91" s="41">
        <v>-57.639279999999999</v>
      </c>
      <c r="E91" s="41"/>
      <c r="F91" s="40"/>
    </row>
    <row r="92" spans="1:6" x14ac:dyDescent="0.25">
      <c r="A92" s="18" t="s">
        <v>97</v>
      </c>
      <c r="B92" s="41">
        <v>-8.4200099999999996</v>
      </c>
      <c r="C92" s="41"/>
      <c r="D92" s="41"/>
      <c r="E92" s="41"/>
      <c r="F92" s="40"/>
    </row>
    <row r="93" spans="1:6" ht="30" x14ac:dyDescent="0.25">
      <c r="A93" s="18" t="s">
        <v>98</v>
      </c>
      <c r="B93" s="41">
        <v>-170.40067999999999</v>
      </c>
      <c r="C93" s="41">
        <v>473.77785999999998</v>
      </c>
      <c r="D93" s="41">
        <v>-473.77785999999998</v>
      </c>
      <c r="E93" s="41"/>
      <c r="F93" s="40"/>
    </row>
    <row r="94" spans="1:6" ht="30" x14ac:dyDescent="0.25">
      <c r="A94" s="18" t="s">
        <v>99</v>
      </c>
      <c r="B94" s="41">
        <v>473.76956000000001</v>
      </c>
      <c r="C94" s="41">
        <v>157.07785000000001</v>
      </c>
      <c r="D94" s="41">
        <v>-120.50029000000001</v>
      </c>
      <c r="E94" s="41"/>
      <c r="F94" s="40"/>
    </row>
    <row r="95" spans="1:6" ht="30" x14ac:dyDescent="0.25">
      <c r="A95" s="18" t="s">
        <v>100</v>
      </c>
      <c r="B95" s="41">
        <v>5684.73063</v>
      </c>
      <c r="C95" s="41">
        <v>-155.61041</v>
      </c>
      <c r="D95" s="41">
        <v>-26.300619999999999</v>
      </c>
      <c r="E95" s="41">
        <v>53.796370000000003</v>
      </c>
      <c r="F95" s="40"/>
    </row>
    <row r="96" spans="1:6" x14ac:dyDescent="0.25">
      <c r="A96" s="19" t="s">
        <v>101</v>
      </c>
      <c r="B96" s="42">
        <v>6645262.6379800001</v>
      </c>
      <c r="C96" s="42">
        <v>13227.786190000001</v>
      </c>
      <c r="D96" s="42">
        <v>-1095.53855</v>
      </c>
      <c r="E96" s="42">
        <v>3787.8220900000001</v>
      </c>
      <c r="F96" s="40"/>
    </row>
    <row r="97" spans="2:5" x14ac:dyDescent="0.25">
      <c r="B97" s="40"/>
      <c r="C97" s="40"/>
      <c r="D97" s="40"/>
      <c r="E97" s="40"/>
    </row>
  </sheetData>
  <mergeCells count="60">
    <mergeCell ref="A8:D8"/>
    <mergeCell ref="A10:D10"/>
    <mergeCell ref="A11:D11"/>
    <mergeCell ref="A16:D16"/>
    <mergeCell ref="A18:D18"/>
    <mergeCell ref="A58:D58"/>
    <mergeCell ref="A12:D12"/>
    <mergeCell ref="A13:D13"/>
    <mergeCell ref="A14:D14"/>
    <mergeCell ref="A15:D15"/>
    <mergeCell ref="A17:D17"/>
    <mergeCell ref="A19:D19"/>
    <mergeCell ref="A20:D20"/>
    <mergeCell ref="A21:D21"/>
    <mergeCell ref="A22:D22"/>
    <mergeCell ref="A23:D23"/>
    <mergeCell ref="A40:D40"/>
    <mergeCell ref="A41:D41"/>
    <mergeCell ref="A42:D42"/>
    <mergeCell ref="A43:D43"/>
    <mergeCell ref="A34:D34"/>
    <mergeCell ref="A35:D35"/>
    <mergeCell ref="A36:D36"/>
    <mergeCell ref="A37:D37"/>
    <mergeCell ref="A38:D38"/>
    <mergeCell ref="A54:D54"/>
    <mergeCell ref="A55:D55"/>
    <mergeCell ref="A56:D56"/>
    <mergeCell ref="A49:D49"/>
    <mergeCell ref="A50:D50"/>
    <mergeCell ref="A51:D51"/>
    <mergeCell ref="A52:D52"/>
    <mergeCell ref="A53:D53"/>
    <mergeCell ref="A44:D44"/>
    <mergeCell ref="A45:D45"/>
    <mergeCell ref="A46:D46"/>
    <mergeCell ref="A47:D47"/>
    <mergeCell ref="A48:D48"/>
    <mergeCell ref="A39:D39"/>
    <mergeCell ref="A29:D29"/>
    <mergeCell ref="A30:D30"/>
    <mergeCell ref="A31:D31"/>
    <mergeCell ref="A32:D32"/>
    <mergeCell ref="A33:D33"/>
    <mergeCell ref="A24:D24"/>
    <mergeCell ref="A25:D25"/>
    <mergeCell ref="A26:D26"/>
    <mergeCell ref="A27:D27"/>
    <mergeCell ref="A28:D28"/>
    <mergeCell ref="A57:D57"/>
    <mergeCell ref="A59:D59"/>
    <mergeCell ref="A60:D60"/>
    <mergeCell ref="A1:E1"/>
    <mergeCell ref="A2:E2"/>
    <mergeCell ref="A5:D5"/>
    <mergeCell ref="A62:A63"/>
    <mergeCell ref="B62:B63"/>
    <mergeCell ref="C62:E62"/>
    <mergeCell ref="A7:D7"/>
    <mergeCell ref="A9:D9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view="pageBreakPreview" zoomScaleNormal="100" zoomScaleSheetLayoutView="100" workbookViewId="0">
      <selection activeCell="B44" sqref="B44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" width="10.28515625" style="30" bestFit="1" customWidth="1"/>
    <col min="17" max="16384" width="8.7109375" style="30"/>
  </cols>
  <sheetData>
    <row r="1" spans="1:20" s="27" customFormat="1" ht="15.75" x14ac:dyDescent="0.25">
      <c r="A1" s="26" t="s">
        <v>68</v>
      </c>
      <c r="C1" s="28" t="s">
        <v>11</v>
      </c>
    </row>
    <row r="2" spans="1:20" x14ac:dyDescent="0.25">
      <c r="A2" s="29" t="str">
        <f>TEXT(EndData2,"[$-FC19]ДД.ММ.ГГГ")</f>
        <v>31.12.2023</v>
      </c>
      <c r="B2" s="29">
        <f>A2+1</f>
        <v>45292</v>
      </c>
      <c r="C2" s="25" t="str">
        <f>TEXT(B2,"[$-FC19]ДД.ММ.ГГГ")</f>
        <v>01.01.2024</v>
      </c>
      <c r="P2" s="31" t="s">
        <v>10</v>
      </c>
    </row>
    <row r="3" spans="1:20" ht="51.75" customHeight="1" x14ac:dyDescent="0.25">
      <c r="A3" s="22" t="s">
        <v>13</v>
      </c>
      <c r="B3" s="32" t="s">
        <v>14</v>
      </c>
      <c r="C3" s="33" t="s">
        <v>15</v>
      </c>
      <c r="D3" s="33" t="s">
        <v>16</v>
      </c>
      <c r="E3" s="33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3" t="s">
        <v>23</v>
      </c>
      <c r="L3" s="33" t="s">
        <v>24</v>
      </c>
      <c r="M3" s="33" t="s">
        <v>25</v>
      </c>
      <c r="N3" s="33" t="s">
        <v>26</v>
      </c>
      <c r="O3" s="33" t="s">
        <v>27</v>
      </c>
      <c r="P3" s="34" t="s">
        <v>9</v>
      </c>
    </row>
    <row r="4" spans="1:20" ht="26.25" x14ac:dyDescent="0.25">
      <c r="A4" s="20" t="s">
        <v>29</v>
      </c>
      <c r="B4" s="23">
        <v>1542.3851</v>
      </c>
      <c r="C4" s="23">
        <v>3834.3631300000002</v>
      </c>
      <c r="D4" s="23">
        <v>17607.079440000001</v>
      </c>
      <c r="E4" s="23">
        <v>-141.63800000000001</v>
      </c>
      <c r="F4" s="23"/>
      <c r="G4" s="23"/>
      <c r="H4" s="23">
        <v>1702.1534999999999</v>
      </c>
      <c r="I4" s="23"/>
      <c r="J4" s="23"/>
      <c r="K4" s="23"/>
      <c r="L4" s="23"/>
      <c r="M4" s="23">
        <v>-1100.893</v>
      </c>
      <c r="N4" s="23"/>
      <c r="O4" s="23"/>
      <c r="P4" s="43">
        <v>23443.45017</v>
      </c>
      <c r="Q4" s="31"/>
      <c r="R4" s="31"/>
      <c r="S4" s="31"/>
      <c r="T4" s="31"/>
    </row>
    <row r="5" spans="1:20" ht="102.75" x14ac:dyDescent="0.25">
      <c r="A5" s="20" t="s">
        <v>30</v>
      </c>
      <c r="B5" s="23"/>
      <c r="C5" s="23"/>
      <c r="D5" s="23"/>
      <c r="E5" s="23">
        <v>-32404.90222</v>
      </c>
      <c r="F5" s="23"/>
      <c r="G5" s="23">
        <v>-178.33588</v>
      </c>
      <c r="H5" s="23"/>
      <c r="I5" s="23"/>
      <c r="J5" s="23">
        <v>-164.10333</v>
      </c>
      <c r="K5" s="23">
        <v>-0.35597000000000001</v>
      </c>
      <c r="L5" s="23">
        <v>-39.598010000000002</v>
      </c>
      <c r="M5" s="23">
        <v>-337.5016</v>
      </c>
      <c r="N5" s="23">
        <v>1055.1300000000001</v>
      </c>
      <c r="O5" s="23"/>
      <c r="P5" s="43">
        <v>-32069.667010000001</v>
      </c>
      <c r="Q5" s="31"/>
      <c r="R5" s="31"/>
      <c r="S5" s="31"/>
      <c r="T5" s="31"/>
    </row>
    <row r="6" spans="1:20" ht="90" x14ac:dyDescent="0.25">
      <c r="A6" s="20" t="s">
        <v>31</v>
      </c>
      <c r="B6" s="23"/>
      <c r="C6" s="23"/>
      <c r="D6" s="23"/>
      <c r="E6" s="23"/>
      <c r="F6" s="23"/>
      <c r="G6" s="23"/>
      <c r="H6" s="23"/>
      <c r="I6" s="23"/>
      <c r="J6" s="23">
        <v>-374.28438</v>
      </c>
      <c r="K6" s="23"/>
      <c r="L6" s="23"/>
      <c r="M6" s="23"/>
      <c r="N6" s="23"/>
      <c r="O6" s="23"/>
      <c r="P6" s="43">
        <v>-374.28438</v>
      </c>
      <c r="Q6" s="31"/>
      <c r="R6" s="31"/>
      <c r="S6" s="31"/>
      <c r="T6" s="31"/>
    </row>
    <row r="7" spans="1:20" ht="64.5" x14ac:dyDescent="0.25">
      <c r="A7" s="20" t="s">
        <v>32</v>
      </c>
      <c r="B7" s="23">
        <v>-97.547870000000003</v>
      </c>
      <c r="C7" s="23">
        <v>-26.900500000000001</v>
      </c>
      <c r="D7" s="23"/>
      <c r="E7" s="23"/>
      <c r="F7" s="23">
        <v>-158.87916999999999</v>
      </c>
      <c r="G7" s="23"/>
      <c r="H7" s="23">
        <v>-303.22435999999999</v>
      </c>
      <c r="I7" s="23"/>
      <c r="J7" s="23">
        <v>-96.763679999999994</v>
      </c>
      <c r="K7" s="23"/>
      <c r="L7" s="23"/>
      <c r="M7" s="23">
        <v>-21.034569999999999</v>
      </c>
      <c r="N7" s="23"/>
      <c r="O7" s="23"/>
      <c r="P7" s="43">
        <v>-704.35014999999999</v>
      </c>
      <c r="Q7" s="31"/>
      <c r="R7" s="31"/>
      <c r="S7" s="31"/>
      <c r="T7" s="31"/>
    </row>
    <row r="8" spans="1:20" ht="77.25" x14ac:dyDescent="0.25">
      <c r="A8" s="20" t="s">
        <v>33</v>
      </c>
      <c r="B8" s="23">
        <v>-55.717109999999998</v>
      </c>
      <c r="C8" s="23">
        <v>-435.59962000000002</v>
      </c>
      <c r="D8" s="23">
        <v>-30.65906</v>
      </c>
      <c r="E8" s="23"/>
      <c r="F8" s="23">
        <v>-134.01053999999999</v>
      </c>
      <c r="G8" s="23">
        <v>-584.38122999999996</v>
      </c>
      <c r="H8" s="23">
        <v>-575.24716999999998</v>
      </c>
      <c r="I8" s="23"/>
      <c r="J8" s="23">
        <v>-1115.1555900000001</v>
      </c>
      <c r="K8" s="23"/>
      <c r="L8" s="23"/>
      <c r="M8" s="23">
        <v>-16.452500000000001</v>
      </c>
      <c r="N8" s="23">
        <v>-11.68221</v>
      </c>
      <c r="O8" s="23"/>
      <c r="P8" s="43">
        <v>-2958.9050299999999</v>
      </c>
      <c r="Q8" s="31"/>
      <c r="R8" s="31"/>
      <c r="S8" s="31"/>
      <c r="T8" s="31"/>
    </row>
    <row r="9" spans="1:20" ht="102.75" x14ac:dyDescent="0.25">
      <c r="A9" s="20" t="s">
        <v>34</v>
      </c>
      <c r="B9" s="23"/>
      <c r="C9" s="23">
        <v>-174.60924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43">
        <v>-174.60924</v>
      </c>
      <c r="Q9" s="31"/>
      <c r="R9" s="31"/>
      <c r="S9" s="31"/>
      <c r="T9" s="31"/>
    </row>
    <row r="10" spans="1:20" ht="90" x14ac:dyDescent="0.25">
      <c r="A10" s="20" t="s">
        <v>35</v>
      </c>
      <c r="B10" s="23"/>
      <c r="C10" s="23">
        <v>-29.718299999999999</v>
      </c>
      <c r="D10" s="23"/>
      <c r="E10" s="23"/>
      <c r="F10" s="23"/>
      <c r="G10" s="23">
        <v>-103.5453</v>
      </c>
      <c r="H10" s="23"/>
      <c r="I10" s="23"/>
      <c r="J10" s="23"/>
      <c r="K10" s="23"/>
      <c r="L10" s="23"/>
      <c r="M10" s="23"/>
      <c r="N10" s="23"/>
      <c r="O10" s="23"/>
      <c r="P10" s="43">
        <v>-133.2636</v>
      </c>
      <c r="Q10" s="31"/>
      <c r="R10" s="31"/>
      <c r="S10" s="31"/>
      <c r="T10" s="31"/>
    </row>
    <row r="11" spans="1:20" ht="319.5" x14ac:dyDescent="0.25">
      <c r="A11" s="20" t="s">
        <v>36</v>
      </c>
      <c r="B11" s="23">
        <v>-1115.45713</v>
      </c>
      <c r="C11" s="23"/>
      <c r="D11" s="23">
        <v>-2913.9836</v>
      </c>
      <c r="E11" s="23">
        <v>-50.68347</v>
      </c>
      <c r="F11" s="23">
        <v>-75</v>
      </c>
      <c r="G11" s="23"/>
      <c r="H11" s="23">
        <v>-84.491690000000006</v>
      </c>
      <c r="I11" s="23"/>
      <c r="J11" s="23">
        <v>-32.039700000000003</v>
      </c>
      <c r="K11" s="23"/>
      <c r="L11" s="23">
        <v>-112.42058</v>
      </c>
      <c r="M11" s="23"/>
      <c r="N11" s="23"/>
      <c r="O11" s="23"/>
      <c r="P11" s="43">
        <v>-4384.0761700000003</v>
      </c>
      <c r="Q11" s="31"/>
      <c r="R11" s="31"/>
      <c r="S11" s="31"/>
      <c r="T11" s="31"/>
    </row>
    <row r="12" spans="1:20" ht="153.75" x14ac:dyDescent="0.25">
      <c r="A12" s="20" t="s">
        <v>37</v>
      </c>
      <c r="B12" s="23"/>
      <c r="C12" s="23"/>
      <c r="D12" s="23"/>
      <c r="E12" s="23">
        <v>-266.15082000000001</v>
      </c>
      <c r="F12" s="23">
        <v>-583.55075999999997</v>
      </c>
      <c r="G12" s="23"/>
      <c r="H12" s="23">
        <v>-37.52769</v>
      </c>
      <c r="I12" s="23"/>
      <c r="J12" s="23">
        <v>-420</v>
      </c>
      <c r="K12" s="23">
        <v>-10.287190000000001</v>
      </c>
      <c r="L12" s="23"/>
      <c r="M12" s="23"/>
      <c r="N12" s="23"/>
      <c r="O12" s="23"/>
      <c r="P12" s="43">
        <v>-1317.5164600000001</v>
      </c>
      <c r="Q12" s="31"/>
      <c r="R12" s="31"/>
      <c r="S12" s="31"/>
      <c r="T12" s="31"/>
    </row>
    <row r="13" spans="1:20" ht="90" x14ac:dyDescent="0.25">
      <c r="A13" s="20" t="s">
        <v>38</v>
      </c>
      <c r="B13" s="23">
        <v>-376.26220000000001</v>
      </c>
      <c r="C13" s="23"/>
      <c r="D13" s="23">
        <v>-78.173000000000002</v>
      </c>
      <c r="E13" s="23">
        <v>-961.99603000000002</v>
      </c>
      <c r="F13" s="23">
        <v>-265.80059999999997</v>
      </c>
      <c r="G13" s="23"/>
      <c r="H13" s="23">
        <v>-159.637</v>
      </c>
      <c r="I13" s="23"/>
      <c r="J13" s="23"/>
      <c r="K13" s="23"/>
      <c r="L13" s="23"/>
      <c r="M13" s="23">
        <v>-2445.2478500000002</v>
      </c>
      <c r="N13" s="23"/>
      <c r="O13" s="23"/>
      <c r="P13" s="43">
        <v>-4287.1166800000001</v>
      </c>
      <c r="Q13" s="31"/>
      <c r="R13" s="31"/>
      <c r="S13" s="31"/>
      <c r="T13" s="31"/>
    </row>
    <row r="14" spans="1:20" ht="128.25" x14ac:dyDescent="0.25">
      <c r="A14" s="20" t="s">
        <v>39</v>
      </c>
      <c r="B14" s="23"/>
      <c r="C14" s="23">
        <v>-0.85228000000000004</v>
      </c>
      <c r="D14" s="23"/>
      <c r="E14" s="23"/>
      <c r="F14" s="23"/>
      <c r="G14" s="23"/>
      <c r="H14" s="23"/>
      <c r="I14" s="23"/>
      <c r="J14" s="23">
        <v>-1.536E-2</v>
      </c>
      <c r="K14" s="23"/>
      <c r="L14" s="23"/>
      <c r="M14" s="23">
        <v>-11.96218</v>
      </c>
      <c r="N14" s="23"/>
      <c r="O14" s="23"/>
      <c r="P14" s="43">
        <v>-12.82982</v>
      </c>
      <c r="Q14" s="31"/>
      <c r="R14" s="31"/>
      <c r="S14" s="31"/>
      <c r="T14" s="31"/>
    </row>
    <row r="15" spans="1:20" ht="115.5" x14ac:dyDescent="0.25">
      <c r="A15" s="20" t="s">
        <v>40</v>
      </c>
      <c r="B15" s="23">
        <v>-8967.99467</v>
      </c>
      <c r="C15" s="23">
        <v>-231.47743</v>
      </c>
      <c r="D15" s="23">
        <v>-202.09709000000001</v>
      </c>
      <c r="E15" s="23">
        <v>-132.09705</v>
      </c>
      <c r="F15" s="23">
        <v>-239.73418000000001</v>
      </c>
      <c r="G15" s="23"/>
      <c r="H15" s="23">
        <v>-11.41738</v>
      </c>
      <c r="I15" s="23"/>
      <c r="J15" s="23">
        <v>-233.21382</v>
      </c>
      <c r="K15" s="23"/>
      <c r="L15" s="23"/>
      <c r="M15" s="23">
        <v>-82.980029999999999</v>
      </c>
      <c r="N15" s="23">
        <v>-63.942810000000001</v>
      </c>
      <c r="O15" s="23"/>
      <c r="P15" s="43">
        <v>-10164.954460000001</v>
      </c>
      <c r="Q15" s="31"/>
      <c r="R15" s="31"/>
      <c r="S15" s="31"/>
      <c r="T15" s="31"/>
    </row>
    <row r="16" spans="1:20" ht="115.5" x14ac:dyDescent="0.25">
      <c r="A16" s="20" t="s">
        <v>41</v>
      </c>
      <c r="B16" s="23"/>
      <c r="C16" s="23"/>
      <c r="D16" s="23"/>
      <c r="E16" s="23">
        <v>-724.30877999999996</v>
      </c>
      <c r="F16" s="23">
        <v>-478.15217000000001</v>
      </c>
      <c r="G16" s="23"/>
      <c r="H16" s="23"/>
      <c r="I16" s="23"/>
      <c r="J16" s="23"/>
      <c r="K16" s="23"/>
      <c r="L16" s="23"/>
      <c r="M16" s="23"/>
      <c r="N16" s="23"/>
      <c r="O16" s="23"/>
      <c r="P16" s="43">
        <v>-1202.4609499999999</v>
      </c>
      <c r="Q16" s="31"/>
      <c r="R16" s="31"/>
      <c r="S16" s="31"/>
      <c r="T16" s="31"/>
    </row>
    <row r="17" spans="1:20" ht="64.5" x14ac:dyDescent="0.25">
      <c r="A17" s="20" t="s">
        <v>42</v>
      </c>
      <c r="B17" s="23"/>
      <c r="C17" s="23">
        <v>-1894.8424299999999</v>
      </c>
      <c r="D17" s="23">
        <v>-310.1662</v>
      </c>
      <c r="E17" s="23">
        <v>-358.09499</v>
      </c>
      <c r="F17" s="23">
        <v>-74.114549999999994</v>
      </c>
      <c r="G17" s="23">
        <v>-1516.86583</v>
      </c>
      <c r="H17" s="23">
        <v>-1.0000000000000001E-5</v>
      </c>
      <c r="I17" s="23"/>
      <c r="J17" s="23">
        <v>-543.93313999999998</v>
      </c>
      <c r="K17" s="23">
        <v>-44.913249999999998</v>
      </c>
      <c r="L17" s="23"/>
      <c r="M17" s="23">
        <v>-21.713419999999999</v>
      </c>
      <c r="N17" s="23">
        <v>-1.4956799999999999</v>
      </c>
      <c r="O17" s="23"/>
      <c r="P17" s="43">
        <v>-4766.1395000000002</v>
      </c>
      <c r="Q17" s="31"/>
      <c r="R17" s="31"/>
      <c r="S17" s="31"/>
      <c r="T17" s="31"/>
    </row>
    <row r="18" spans="1:20" ht="90" x14ac:dyDescent="0.25">
      <c r="A18" s="20" t="s">
        <v>43</v>
      </c>
      <c r="B18" s="23">
        <v>-938.02188999999998</v>
      </c>
      <c r="C18" s="23">
        <v>-413.56677000000002</v>
      </c>
      <c r="D18" s="23">
        <v>-26.82086</v>
      </c>
      <c r="E18" s="23">
        <v>-236.65984</v>
      </c>
      <c r="F18" s="23">
        <v>-7.5861099999999997</v>
      </c>
      <c r="G18" s="23"/>
      <c r="H18" s="23">
        <v>-27.53631</v>
      </c>
      <c r="I18" s="23"/>
      <c r="J18" s="23">
        <v>-7.1241899999999996</v>
      </c>
      <c r="K18" s="23">
        <v>-12.662179999999999</v>
      </c>
      <c r="L18" s="23"/>
      <c r="M18" s="23">
        <v>-46.991570000000003</v>
      </c>
      <c r="N18" s="23"/>
      <c r="O18" s="23"/>
      <c r="P18" s="43">
        <v>-1716.9697200000001</v>
      </c>
      <c r="Q18" s="31"/>
      <c r="R18" s="31"/>
      <c r="S18" s="31"/>
      <c r="T18" s="31"/>
    </row>
    <row r="19" spans="1:20" ht="77.25" x14ac:dyDescent="0.25">
      <c r="A19" s="20" t="s">
        <v>44</v>
      </c>
      <c r="B19" s="23">
        <v>-5.7956300000000001</v>
      </c>
      <c r="C19" s="23">
        <v>-130.81208000000001</v>
      </c>
      <c r="D19" s="23"/>
      <c r="E19" s="23"/>
      <c r="F19" s="23"/>
      <c r="G19" s="23"/>
      <c r="H19" s="23">
        <v>-32.804989999999997</v>
      </c>
      <c r="I19" s="23"/>
      <c r="J19" s="23">
        <v>-915.35655999999994</v>
      </c>
      <c r="K19" s="23"/>
      <c r="L19" s="23"/>
      <c r="M19" s="23"/>
      <c r="N19" s="23"/>
      <c r="O19" s="23"/>
      <c r="P19" s="43">
        <v>-1084.76926</v>
      </c>
      <c r="Q19" s="31"/>
      <c r="R19" s="31"/>
      <c r="S19" s="31"/>
      <c r="T19" s="31"/>
    </row>
    <row r="20" spans="1:20" ht="51.75" x14ac:dyDescent="0.25">
      <c r="A20" s="20" t="s">
        <v>45</v>
      </c>
      <c r="B20" s="23"/>
      <c r="C20" s="23"/>
      <c r="D20" s="23"/>
      <c r="E20" s="23"/>
      <c r="F20" s="23"/>
      <c r="G20" s="23"/>
      <c r="H20" s="23">
        <v>-15.87182</v>
      </c>
      <c r="I20" s="23"/>
      <c r="J20" s="23"/>
      <c r="K20" s="23"/>
      <c r="L20" s="23"/>
      <c r="M20" s="23"/>
      <c r="N20" s="23"/>
      <c r="O20" s="23"/>
      <c r="P20" s="43">
        <v>-15.87182</v>
      </c>
      <c r="Q20" s="31"/>
      <c r="R20" s="31"/>
      <c r="S20" s="31"/>
      <c r="T20" s="31"/>
    </row>
    <row r="21" spans="1:20" ht="51.75" x14ac:dyDescent="0.25">
      <c r="A21" s="20" t="s">
        <v>46</v>
      </c>
      <c r="B21" s="23">
        <v>547.67026999999996</v>
      </c>
      <c r="C21" s="23">
        <v>-279.75677000000002</v>
      </c>
      <c r="D21" s="23">
        <v>773.17526999999995</v>
      </c>
      <c r="E21" s="23"/>
      <c r="F21" s="23">
        <v>-11.67008</v>
      </c>
      <c r="G21" s="23">
        <v>313.18203999999997</v>
      </c>
      <c r="H21" s="23">
        <v>456.8</v>
      </c>
      <c r="I21" s="23"/>
      <c r="J21" s="23">
        <v>263.75130999999999</v>
      </c>
      <c r="K21" s="23">
        <v>203.43098000000001</v>
      </c>
      <c r="L21" s="23"/>
      <c r="M21" s="23"/>
      <c r="N21" s="23">
        <v>-2.9999999999999997E-4</v>
      </c>
      <c r="O21" s="23"/>
      <c r="P21" s="43">
        <v>2266.5827199999999</v>
      </c>
      <c r="Q21" s="31"/>
      <c r="R21" s="31"/>
      <c r="S21" s="31"/>
      <c r="T21" s="31"/>
    </row>
    <row r="22" spans="1:20" ht="90" x14ac:dyDescent="0.25">
      <c r="A22" s="20" t="s">
        <v>47</v>
      </c>
      <c r="B22" s="23">
        <v>-1.1837200000000001</v>
      </c>
      <c r="C22" s="23">
        <v>695.94403999999997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43">
        <v>694.76031999999998</v>
      </c>
      <c r="Q22" s="31"/>
      <c r="R22" s="31"/>
      <c r="S22" s="31"/>
      <c r="T22" s="31"/>
    </row>
    <row r="23" spans="1:20" ht="102.75" x14ac:dyDescent="0.25">
      <c r="A23" s="20" t="s">
        <v>48</v>
      </c>
      <c r="B23" s="23">
        <v>-1.8527400000000001</v>
      </c>
      <c r="C23" s="23"/>
      <c r="D23" s="23"/>
      <c r="E23" s="23"/>
      <c r="F23" s="23"/>
      <c r="G23" s="23"/>
      <c r="H23" s="23"/>
      <c r="I23" s="23"/>
      <c r="J23" s="23">
        <v>-26.514220000000002</v>
      </c>
      <c r="K23" s="23"/>
      <c r="L23" s="23"/>
      <c r="M23" s="23"/>
      <c r="N23" s="23"/>
      <c r="O23" s="23"/>
      <c r="P23" s="43">
        <v>-28.366959999999999</v>
      </c>
      <c r="Q23" s="31"/>
      <c r="R23" s="31"/>
      <c r="S23" s="31"/>
      <c r="T23" s="31"/>
    </row>
    <row r="24" spans="1:20" ht="90" x14ac:dyDescent="0.25">
      <c r="A24" s="20" t="s">
        <v>49</v>
      </c>
      <c r="B24" s="23">
        <v>-5672.6582600000002</v>
      </c>
      <c r="C24" s="23">
        <v>-123.82046</v>
      </c>
      <c r="D24" s="23">
        <v>-60.232689999999998</v>
      </c>
      <c r="E24" s="23">
        <v>-101.9</v>
      </c>
      <c r="F24" s="23">
        <v>-63.664999999999999</v>
      </c>
      <c r="G24" s="23">
        <v>-5.2902399999999998</v>
      </c>
      <c r="H24" s="23"/>
      <c r="I24" s="23">
        <v>10</v>
      </c>
      <c r="J24" s="23">
        <v>-58</v>
      </c>
      <c r="K24" s="23">
        <v>-132.45977999999999</v>
      </c>
      <c r="L24" s="23"/>
      <c r="M24" s="23">
        <v>-102.59099999999999</v>
      </c>
      <c r="N24" s="23">
        <v>-70</v>
      </c>
      <c r="O24" s="23"/>
      <c r="P24" s="43">
        <v>-6380.6174300000002</v>
      </c>
      <c r="Q24" s="31"/>
      <c r="R24" s="31"/>
      <c r="S24" s="31"/>
      <c r="T24" s="31"/>
    </row>
    <row r="25" spans="1:20" ht="217.5" x14ac:dyDescent="0.25">
      <c r="A25" s="20" t="s">
        <v>50</v>
      </c>
      <c r="B25" s="23"/>
      <c r="C25" s="23">
        <v>-387.84384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43">
        <v>-387.84384</v>
      </c>
      <c r="Q25" s="31"/>
      <c r="R25" s="31"/>
      <c r="S25" s="31"/>
      <c r="T25" s="31"/>
    </row>
    <row r="26" spans="1:20" ht="90" x14ac:dyDescent="0.25">
      <c r="A26" s="20" t="s">
        <v>51</v>
      </c>
      <c r="B26" s="23">
        <v>-53.402000000000001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43">
        <v>-53.402000000000001</v>
      </c>
      <c r="Q26" s="31"/>
      <c r="R26" s="31"/>
      <c r="S26" s="31"/>
      <c r="T26" s="31"/>
    </row>
    <row r="27" spans="1:20" ht="64.5" x14ac:dyDescent="0.25">
      <c r="A27" s="20" t="s">
        <v>52</v>
      </c>
      <c r="B27" s="23"/>
      <c r="C27" s="23">
        <v>-3.0000000000000001E-5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43">
        <v>-3.0000000000000001E-5</v>
      </c>
      <c r="Q27" s="31"/>
      <c r="R27" s="31"/>
      <c r="S27" s="31"/>
      <c r="T27" s="31"/>
    </row>
    <row r="28" spans="1:20" ht="51.75" x14ac:dyDescent="0.25">
      <c r="A28" s="20" t="s">
        <v>53</v>
      </c>
      <c r="B28" s="23"/>
      <c r="C28" s="23"/>
      <c r="D28" s="23"/>
      <c r="E28" s="23">
        <v>-30</v>
      </c>
      <c r="F28" s="23">
        <v>-16.468</v>
      </c>
      <c r="G28" s="23"/>
      <c r="H28" s="23"/>
      <c r="I28" s="23"/>
      <c r="J28" s="23"/>
      <c r="K28" s="23">
        <v>-96.949939999999998</v>
      </c>
      <c r="L28" s="23"/>
      <c r="M28" s="23">
        <v>-0.95977000000000001</v>
      </c>
      <c r="N28" s="23"/>
      <c r="O28" s="23">
        <v>-79</v>
      </c>
      <c r="P28" s="43">
        <v>-223.37771000000001</v>
      </c>
      <c r="Q28" s="31"/>
      <c r="R28" s="31"/>
      <c r="S28" s="31"/>
      <c r="T28" s="31"/>
    </row>
    <row r="29" spans="1:20" ht="90" x14ac:dyDescent="0.25">
      <c r="A29" s="20" t="s">
        <v>54</v>
      </c>
      <c r="B29" s="23"/>
      <c r="C29" s="23">
        <v>-1.56E-3</v>
      </c>
      <c r="D29" s="23"/>
      <c r="E29" s="23"/>
      <c r="F29" s="23"/>
      <c r="G29" s="23"/>
      <c r="H29" s="23"/>
      <c r="I29" s="23"/>
      <c r="J29" s="23"/>
      <c r="K29" s="23"/>
      <c r="L29" s="23">
        <v>-5.1599999999999997E-3</v>
      </c>
      <c r="M29" s="23"/>
      <c r="N29" s="23">
        <v>-5.5999999999999995E-4</v>
      </c>
      <c r="O29" s="23">
        <v>-1.2E-4</v>
      </c>
      <c r="P29" s="43">
        <v>-7.4000000000000003E-3</v>
      </c>
      <c r="Q29" s="31"/>
      <c r="R29" s="31"/>
      <c r="S29" s="31"/>
      <c r="T29" s="31"/>
    </row>
    <row r="30" spans="1:20" ht="39" x14ac:dyDescent="0.25">
      <c r="A30" s="20" t="s">
        <v>55</v>
      </c>
      <c r="B30" s="23"/>
      <c r="C30" s="23"/>
      <c r="D30" s="23"/>
      <c r="E30" s="23"/>
      <c r="F30" s="23"/>
      <c r="G30" s="23"/>
      <c r="H30" s="23"/>
      <c r="I30" s="23"/>
      <c r="J30" s="23"/>
      <c r="K30" s="23">
        <v>2.3199999999999998E-2</v>
      </c>
      <c r="L30" s="23"/>
      <c r="M30" s="23"/>
      <c r="N30" s="23"/>
      <c r="O30" s="23"/>
      <c r="P30" s="43">
        <v>2.3199999999999998E-2</v>
      </c>
      <c r="Q30" s="31"/>
      <c r="R30" s="31"/>
      <c r="S30" s="31"/>
      <c r="T30" s="31"/>
    </row>
    <row r="31" spans="1:20" ht="128.25" x14ac:dyDescent="0.25">
      <c r="A31" s="20" t="s">
        <v>56</v>
      </c>
      <c r="B31" s="23">
        <v>-1200.0063299999999</v>
      </c>
      <c r="C31" s="23">
        <v>-1172.4187300000001</v>
      </c>
      <c r="D31" s="23">
        <v>-33.921520000000001</v>
      </c>
      <c r="E31" s="23">
        <v>-342.51193999999998</v>
      </c>
      <c r="F31" s="23">
        <v>-20.481960000000001</v>
      </c>
      <c r="G31" s="23"/>
      <c r="H31" s="23">
        <v>-133.54426000000001</v>
      </c>
      <c r="I31" s="23"/>
      <c r="J31" s="23">
        <v>-41.194879999999998</v>
      </c>
      <c r="K31" s="23">
        <v>-76.393000000000001</v>
      </c>
      <c r="L31" s="23"/>
      <c r="M31" s="23">
        <v>-195.53608</v>
      </c>
      <c r="N31" s="23"/>
      <c r="O31" s="23">
        <v>-29.24783</v>
      </c>
      <c r="P31" s="43">
        <v>-3245.2565300000001</v>
      </c>
      <c r="Q31" s="31"/>
      <c r="R31" s="31"/>
      <c r="S31" s="31"/>
      <c r="T31" s="31"/>
    </row>
    <row r="32" spans="1:20" ht="115.5" x14ac:dyDescent="0.25">
      <c r="A32" s="20" t="s">
        <v>57</v>
      </c>
      <c r="B32" s="23"/>
      <c r="C32" s="23"/>
      <c r="D32" s="23"/>
      <c r="E32" s="23"/>
      <c r="F32" s="23">
        <v>-2876.1785199999999</v>
      </c>
      <c r="G32" s="23"/>
      <c r="H32" s="23"/>
      <c r="I32" s="23"/>
      <c r="J32" s="23"/>
      <c r="K32" s="23"/>
      <c r="L32" s="23"/>
      <c r="M32" s="23"/>
      <c r="N32" s="23"/>
      <c r="O32" s="23"/>
      <c r="P32" s="43">
        <v>-2876.1785199999999</v>
      </c>
      <c r="Q32" s="31"/>
      <c r="R32" s="31"/>
      <c r="S32" s="31"/>
      <c r="T32" s="31"/>
    </row>
    <row r="33" spans="1:20" ht="90" x14ac:dyDescent="0.25">
      <c r="A33" s="20" t="s">
        <v>58</v>
      </c>
      <c r="B33" s="23">
        <v>-1525.96919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43">
        <v>-1525.96919</v>
      </c>
      <c r="Q33" s="31"/>
      <c r="R33" s="31"/>
      <c r="S33" s="31"/>
      <c r="T33" s="31"/>
    </row>
    <row r="34" spans="1:20" ht="26.25" x14ac:dyDescent="0.25">
      <c r="A34" s="20" t="s">
        <v>59</v>
      </c>
      <c r="B34" s="23"/>
      <c r="C34" s="23"/>
      <c r="D34" s="23"/>
      <c r="E34" s="23"/>
      <c r="F34" s="23"/>
      <c r="G34" s="23"/>
      <c r="H34" s="23"/>
      <c r="I34" s="23"/>
      <c r="J34" s="23">
        <v>-1.0000000000000001E-5</v>
      </c>
      <c r="K34" s="23"/>
      <c r="L34" s="23"/>
      <c r="M34" s="23"/>
      <c r="N34" s="23"/>
      <c r="O34" s="23"/>
      <c r="P34" s="43">
        <v>-1.0000000000000001E-5</v>
      </c>
      <c r="Q34" s="31"/>
      <c r="R34" s="31"/>
      <c r="S34" s="31"/>
      <c r="T34" s="31"/>
    </row>
    <row r="35" spans="1:20" ht="39" x14ac:dyDescent="0.25">
      <c r="A35" s="20" t="s">
        <v>60</v>
      </c>
      <c r="B35" s="23"/>
      <c r="C35" s="23"/>
      <c r="D35" s="23"/>
      <c r="E35" s="23"/>
      <c r="F35" s="23"/>
      <c r="G35" s="23"/>
      <c r="H35" s="23"/>
      <c r="I35" s="23"/>
      <c r="J35" s="23">
        <v>-181.85726</v>
      </c>
      <c r="K35" s="23"/>
      <c r="L35" s="23"/>
      <c r="M35" s="23"/>
      <c r="N35" s="23"/>
      <c r="O35" s="23"/>
      <c r="P35" s="43">
        <v>-181.85726</v>
      </c>
      <c r="Q35" s="31"/>
      <c r="R35" s="31"/>
      <c r="S35" s="31"/>
      <c r="T35" s="31"/>
    </row>
    <row r="36" spans="1:20" ht="102.75" x14ac:dyDescent="0.25">
      <c r="A36" s="20" t="s">
        <v>61</v>
      </c>
      <c r="B36" s="23"/>
      <c r="C36" s="23"/>
      <c r="D36" s="23"/>
      <c r="E36" s="23"/>
      <c r="F36" s="23"/>
      <c r="G36" s="23"/>
      <c r="H36" s="23"/>
      <c r="I36" s="23"/>
      <c r="J36" s="23">
        <v>-1886.4117000000001</v>
      </c>
      <c r="K36" s="23"/>
      <c r="L36" s="23"/>
      <c r="M36" s="23"/>
      <c r="N36" s="23"/>
      <c r="O36" s="23"/>
      <c r="P36" s="43">
        <v>-1886.4117000000001</v>
      </c>
      <c r="Q36" s="31"/>
      <c r="R36" s="31"/>
      <c r="S36" s="31"/>
      <c r="T36" s="31"/>
    </row>
    <row r="37" spans="1:20" ht="64.5" x14ac:dyDescent="0.25">
      <c r="A37" s="20" t="s">
        <v>62</v>
      </c>
      <c r="B37" s="23">
        <v>4022.6470300000001</v>
      </c>
      <c r="C37" s="23">
        <v>-633.43930999999998</v>
      </c>
      <c r="D37" s="23"/>
      <c r="E37" s="23">
        <v>-538.36721999999997</v>
      </c>
      <c r="F37" s="23">
        <v>-16.901450000000001</v>
      </c>
      <c r="G37" s="23"/>
      <c r="H37" s="23">
        <v>522.47523000000001</v>
      </c>
      <c r="I37" s="23"/>
      <c r="J37" s="23">
        <v>2000</v>
      </c>
      <c r="K37" s="23">
        <v>-150.78217000000001</v>
      </c>
      <c r="L37" s="23">
        <v>-1778.73918</v>
      </c>
      <c r="M37" s="23">
        <v>-259.29360000000003</v>
      </c>
      <c r="N37" s="23"/>
      <c r="O37" s="23"/>
      <c r="P37" s="43">
        <v>3167.59933</v>
      </c>
      <c r="Q37" s="31"/>
      <c r="R37" s="31"/>
      <c r="S37" s="31"/>
      <c r="T37" s="31"/>
    </row>
    <row r="38" spans="1:20" ht="39" x14ac:dyDescent="0.25">
      <c r="A38" s="20" t="s">
        <v>63</v>
      </c>
      <c r="B38" s="23">
        <v>124.99158</v>
      </c>
      <c r="C38" s="23"/>
      <c r="D38" s="23">
        <v>1119.4335100000001</v>
      </c>
      <c r="E38" s="23">
        <v>-57.526000000000003</v>
      </c>
      <c r="F38" s="23">
        <v>-15.531599999999999</v>
      </c>
      <c r="G38" s="23">
        <v>-823.35249999999996</v>
      </c>
      <c r="H38" s="23">
        <v>28.763000000000002</v>
      </c>
      <c r="I38" s="23">
        <v>-28.763000000000002</v>
      </c>
      <c r="J38" s="23"/>
      <c r="K38" s="23"/>
      <c r="L38" s="23">
        <v>-53.951999999999998</v>
      </c>
      <c r="M38" s="23"/>
      <c r="N38" s="23">
        <v>350</v>
      </c>
      <c r="O38" s="23">
        <v>-350</v>
      </c>
      <c r="P38" s="43">
        <v>294.06299000000001</v>
      </c>
      <c r="Q38" s="31"/>
      <c r="R38" s="31"/>
      <c r="S38" s="31"/>
      <c r="T38" s="31"/>
    </row>
    <row r="39" spans="1:20" ht="51.75" x14ac:dyDescent="0.25">
      <c r="A39" s="20" t="s">
        <v>64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>
        <v>2.0000000000000002E-5</v>
      </c>
      <c r="M39" s="23"/>
      <c r="N39" s="23">
        <v>-6.9999999999999994E-5</v>
      </c>
      <c r="O39" s="23">
        <v>-1.0000000000000001E-5</v>
      </c>
      <c r="P39" s="43">
        <v>-6.0000000000000002E-5</v>
      </c>
      <c r="Q39" s="31"/>
      <c r="R39" s="31"/>
      <c r="S39" s="31"/>
      <c r="T39" s="31"/>
    </row>
    <row r="40" spans="1:20" ht="26.25" x14ac:dyDescent="0.25">
      <c r="A40" s="20" t="s">
        <v>65</v>
      </c>
      <c r="B40" s="23">
        <v>-668.38459999999998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43">
        <v>-668.38459999999998</v>
      </c>
      <c r="Q40" s="31"/>
      <c r="R40" s="31"/>
      <c r="S40" s="31"/>
      <c r="T40" s="31"/>
    </row>
    <row r="41" spans="1:20" ht="51.75" x14ac:dyDescent="0.25">
      <c r="A41" s="20" t="s">
        <v>66</v>
      </c>
      <c r="B41" s="23"/>
      <c r="C41" s="23"/>
      <c r="D41" s="23"/>
      <c r="E41" s="23"/>
      <c r="F41" s="23"/>
      <c r="G41" s="23"/>
      <c r="H41" s="23"/>
      <c r="I41" s="23"/>
      <c r="J41" s="23"/>
      <c r="K41" s="23">
        <v>-1.0000000000000001E-5</v>
      </c>
      <c r="L41" s="23"/>
      <c r="M41" s="23"/>
      <c r="N41" s="23"/>
      <c r="O41" s="23"/>
      <c r="P41" s="43">
        <v>-1.0000000000000001E-5</v>
      </c>
      <c r="Q41" s="31"/>
      <c r="R41" s="31"/>
      <c r="S41" s="31"/>
      <c r="T41" s="31"/>
    </row>
    <row r="42" spans="1:20" x14ac:dyDescent="0.25">
      <c r="A42" s="21" t="s">
        <v>67</v>
      </c>
      <c r="B42" s="24">
        <v>-14442.559359999999</v>
      </c>
      <c r="C42" s="24">
        <v>-1405.3521800000001</v>
      </c>
      <c r="D42" s="24">
        <v>15843.6342</v>
      </c>
      <c r="E42" s="24">
        <v>-36346.836360000001</v>
      </c>
      <c r="F42" s="24">
        <v>-5037.72469</v>
      </c>
      <c r="G42" s="24">
        <v>-2898.5889400000001</v>
      </c>
      <c r="H42" s="24">
        <v>1328.88905</v>
      </c>
      <c r="I42" s="24">
        <v>-18.763000000000002</v>
      </c>
      <c r="J42" s="24">
        <v>-3832.2165100000002</v>
      </c>
      <c r="K42" s="24">
        <v>-321.34931</v>
      </c>
      <c r="L42" s="24">
        <v>-1984.7149099999999</v>
      </c>
      <c r="M42" s="24">
        <v>-4643.1571700000004</v>
      </c>
      <c r="N42" s="24">
        <v>1258.00837</v>
      </c>
      <c r="O42" s="24">
        <v>-458.24795999999998</v>
      </c>
      <c r="P42" s="43">
        <v>-52958.978770000009</v>
      </c>
      <c r="Q42" s="39"/>
      <c r="R42" s="39"/>
      <c r="S42" s="39"/>
      <c r="T42" s="39"/>
    </row>
    <row r="43" spans="1:20" x14ac:dyDescent="0.2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20" x14ac:dyDescent="0.25">
      <c r="A44" s="35" t="s">
        <v>28</v>
      </c>
      <c r="B44" s="44">
        <f>'Муниципальные районы'!P42+Учреждения!B96</f>
        <v>6592303.6592100002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20" ht="32.25" customHeight="1" x14ac:dyDescent="0.25">
      <c r="A45" s="35" t="str">
        <f>CONCATENATE("Остатки бюджетных средств на ",C2,"г.")</f>
        <v>Остатки бюджетных средств на 01.01.2024г.</v>
      </c>
      <c r="B45" s="71">
        <v>4834568.4000000004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2024-02-08T02:26:11Z</dcterms:modified>
</cp:coreProperties>
</file>