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Бюджетополучатели!$F$9</definedName>
    <definedName name="EndData">Бюджетополучатели!$F$5</definedName>
    <definedName name="EndData1">Бюджетополучатели!$F$2</definedName>
    <definedName name="EndData2">'Муниципальные районы'!$A$1</definedName>
    <definedName name="EndDate">Бюджетополучатели!$F$63</definedName>
    <definedName name="period">Бюджетополучатели!$F$7</definedName>
    <definedName name="StartData">Бюджетополучатели!$F$4</definedName>
    <definedName name="StartData1">Бюджетополучатели!$F$1</definedName>
    <definedName name="Year">Бюджетополучатели!$F$8</definedName>
    <definedName name="_xlnm.Print_Titles" localSheetId="0">Бюджетополучатели!$72:$73</definedName>
    <definedName name="_xlnm.Print_Titles" localSheetId="1">'Муниципальные районы'!$1:$3</definedName>
    <definedName name="_xlnm.Print_Area" localSheetId="0">Бюджетополучатели!$A$1:$E$111</definedName>
    <definedName name="_xlnm.Print_Area" localSheetId="1">'Муниципальные районы'!$A$1:$P$57</definedName>
  </definedNames>
  <calcPr calcId="162913" refMode="R1C1"/>
</workbook>
</file>

<file path=xl/calcChain.xml><?xml version="1.0" encoding="utf-8"?>
<calcChain xmlns="http://schemas.openxmlformats.org/spreadsheetml/2006/main">
  <c r="D64" i="1" l="1"/>
  <c r="F3" i="1" l="1"/>
  <c r="I1" i="1" l="1"/>
  <c r="G1" i="1" l="1"/>
  <c r="F7" i="1" s="1"/>
  <c r="A2" i="1" s="1"/>
  <c r="H3" i="1" l="1"/>
  <c r="G3" i="1" l="1"/>
  <c r="A2" i="2"/>
  <c r="H1" i="1" l="1"/>
  <c r="A5" i="1" s="1"/>
  <c r="H2" i="1"/>
  <c r="G2" i="1"/>
</calcChain>
</file>

<file path=xl/sharedStrings.xml><?xml version="1.0" encoding="utf-8"?>
<sst xmlns="http://schemas.openxmlformats.org/spreadsheetml/2006/main" count="182" uniqueCount="181">
  <si>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</si>
  <si>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</si>
  <si>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</si>
  <si>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</si>
  <si>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</si>
  <si>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</si>
  <si>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</si>
  <si>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</si>
  <si>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</si>
  <si>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</si>
  <si>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</si>
  <si>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</si>
  <si>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</si>
  <si>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</si>
  <si>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</si>
  <si>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</si>
  <si>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</si>
  <si>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</si>
  <si>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</si>
  <si>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</si>
  <si>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</si>
  <si>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</si>
  <si>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</si>
  <si>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</si>
  <si>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</si>
  <si>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</si>
  <si>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</si>
  <si>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</si>
  <si>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</si>
  <si>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</si>
  <si>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</si>
  <si>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</si>
  <si>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</si>
  <si>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Меры социальной поддержки отдельных категорий граждан</t>
  </si>
  <si>
    <t>01.01.2024</t>
  </si>
  <si>
    <t>01.04.2024</t>
  </si>
  <si>
    <t>Реализация мероприятий в целях организация ритуальных услуг транспортирования тел (останков) умерших или погибших отдельным муниципальным образованиям</t>
  </si>
  <si>
    <t>Дотации на выравнивание бюджетной обеспеченности муниципальных районов (муниципальных, городских округов)</t>
  </si>
  <si>
    <t>Дотации на поддержку мер по обеспечению сбалансированности бюджетов</t>
  </si>
  <si>
    <t>Субсидии местным бюджетам на софинансирование расходов на оплату труда работников муниципальных учреждений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</si>
  <si>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</si>
  <si>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</si>
  <si>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муниципальных комиссий по делам несовершеннолетних и защите их прав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</si>
  <si>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</si>
  <si>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проживающих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</si>
  <si>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</si>
  <si>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</si>
  <si>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</si>
  <si>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</si>
  <si>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</si>
  <si>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</si>
  <si>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</si>
  <si>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</si>
  <si>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</si>
  <si>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</si>
  <si>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</si>
  <si>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для осуществления  государственных полномочий Камчатского края  по оказанию государственной социальной помощи на основании социального контракта малоимущим гражданам</t>
  </si>
  <si>
    <t>Субвенции на осуществление  отдельных государственных полномочий Камчатского края в области обращения с животными без владельцев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</si>
  <si>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</si>
  <si>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контроля (надзора) и регионального государственного лицензионного контроля за осуществлением предпринимательской деятельности по управлению многоквартирными домами</t>
  </si>
  <si>
    <t>Субвенции для осуществления  государственных полномочий Камчатского края по предоставлению гражданам, находящимся в трудной жизненной ситуации, проживающим в Камчатском крае, социальной поддержки в форме материальной помощи</t>
  </si>
  <si>
    <t>Иные межбюджетные трансферты на возмещение произведенных расходов по организации работы пунктов временного размещения, размещению и питанию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Камчатского края в экстренном массовом порядке и находящихся в пунктах временного размещения</t>
  </si>
  <si>
    <t>Субвенции для осуществления отдельных государственных полномочий Камчатского края по установлению регулируемых тарифов на перевозки пассажиров и багажа автомобильным транспортом общего пользования по муниципальным маршрутам регулярных перевозок в Камчатском крае</t>
  </si>
  <si>
    <t>Субсидии местным бюджетам на проведение ремонтных работ в аудиториях, где предполагается установка закупленного оборудования для центра образования "Точка роста"</t>
  </si>
  <si>
    <t>Субсидии местным бюджетам  на реализацию мероприятий по капитальному ремонту, ремонту, содержанию автомобильных дорог общего пользования местного значения</t>
  </si>
  <si>
    <t>Субсидии местным бюджетам на содержание объектов транспортной инфраструктуры в сфере организации перевозок пассажиров и багажа автомобильным транспортом общего пользования</t>
  </si>
  <si>
    <t>Субсидии местным бюджетам на организацию перевозок пассажиров автомобильным транспортом на внутримуниципальных маршрутах городского, пригородного сообщения по сниженным тарифам</t>
  </si>
  <si>
    <t>Субсидии местным бюджетам в целях поддержки экономического и социального развития коренных малочисленных народов</t>
  </si>
  <si>
    <t>Субсидии местным бюджетам на реализацию мероприятий, направленных на организацию отдыха и оздоровления детей</t>
  </si>
  <si>
    <t>Субсидии местным бюджетам на обеспечение комплексной безопасности муниципальных учреждений социальной сферы</t>
  </si>
  <si>
    <t>Субсидии местным бюджетам на модернизацию, реконструкцию, новое строительство объектов систем водоснабжения и водоотведения (в том числе проектные работы)</t>
  </si>
  <si>
    <t>Расходы, связанные с особым режимом безопасного функционирования закрытых административно-территориальных образований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</si>
  <si>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</si>
  <si>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</si>
  <si>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</si>
  <si>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</si>
  <si>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</si>
  <si>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(Финансовая поддержка победителей конкурса среди субъектов Российской Федерации, входящих в состав Дальневосточного федерального округа)</t>
  </si>
  <si>
    <t>Реализация программ формирования современной городской среды (Благоустройство общественных пространств)</t>
  </si>
  <si>
    <t>Осуществление переданных полномочий Российской Федерации на государственную регистрацию актов гражданского состояния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</si>
  <si>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публично-правовой компании "Фонд развития территорий"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</si>
  <si>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</t>
  </si>
  <si>
    <t>Приобретение подвижного состава пассажирского транспорта общего пользования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</si>
  <si>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</si>
  <si>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Оказание государственной социальной помощи на основании социального контракта отдельным категориям граждан</t>
  </si>
  <si>
    <t>Реализация мероприятий по обеспечению жильем молодых семей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</si>
  <si>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</si>
  <si>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</si>
  <si>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</si>
  <si>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</si>
  <si>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Администрация Губернатора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</si>
  <si>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</si>
  <si>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</si>
  <si>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</si>
  <si>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</si>
  <si>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</si>
  <si>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и жилищной политики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</si>
  <si>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</si>
  <si>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</si>
  <si>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благополучия и семейной политики Камчатского края</t>
  </si>
  <si>
    <t>Министерство культуры Камчатского края</t>
  </si>
  <si>
    <t>Министерство по чрезвычайным ситуациям Камчатского края</t>
  </si>
  <si>
    <t>Министерство цифрового развития Камчатского края</t>
  </si>
  <si>
    <t>Министерство имущественных и земельных отношений Камчатского края</t>
  </si>
  <si>
    <t>Министерство труда и развития кадрового потенциала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</si>
  <si>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</si>
  <si>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</si>
  <si>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</si>
  <si>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</si>
  <si>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</si>
  <si>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Избирательная комиссия Камчатского края</t>
  </si>
  <si>
    <t>Министерство экономического развития Камчатского края</t>
  </si>
  <si>
    <t>Петропавловск-Камчатская городская территориальная избирательная комиссия</t>
  </si>
  <si>
    <t>Министерство спорта Камчатского края</t>
  </si>
  <si>
    <t>Агентство лесного хозяйства Камчатского края</t>
  </si>
  <si>
    <t>Министерство туризма Камчатского края</t>
  </si>
  <si>
    <t>Служба охраны объектов культурного наследия Камчатского края</t>
  </si>
  <si>
    <t>Агентство записи актов гражданского состояния и архивного дела Камчатского края</t>
  </si>
  <si>
    <t>Министерство по делам местного самоуправления и развитию Корякского округа Камчатского края</t>
  </si>
  <si>
    <t>Министерство развития гражданского общества и молодежи Камчатского края</t>
  </si>
  <si>
    <t>Елизовская территориальная избирательная комиссия</t>
  </si>
  <si>
    <t>Усть-Камчатская территориальная избирательная комиссия</t>
  </si>
  <si>
    <t>31.03.2024</t>
  </si>
  <si>
    <t>01.03.2024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</si>
  <si>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</si>
  <si>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</si>
  <si>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субъектов Российской Федерации на выплату региональных социальных доплат к пенсии</t>
  </si>
  <si>
    <t>Субсидии бюджетам субъектов Российской Федерации на осуществление единовременной выплаты при рождении первого ребенка, а также предоставление регионального материнского (семейного) капитала при рождении второго ребенка в субъектах Российской Федерации, входящих в состав Дальневосточного федерального округа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</si>
  <si>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</si>
  <si>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</si>
  <si>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</si>
  <si>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</si>
  <si>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субъектов Российской Федерации в целях софинансирования расходных обязательств субъектов Российской Федерации, возникающих при реализации мероприятий по обеспечению детей с сахарным диабетом 1 типа в возрасте от 2-х до 4-х лет системами непрерывного мониторинга глюкозы</t>
  </si>
  <si>
    <t>Субсидии бюджетам на создание системы долговременного ухода за гражданами пожилого возраста и инвалидами</t>
  </si>
  <si>
    <t>Субсидии бюджетам субъектов Российской Федерации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</si>
  <si>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</si>
  <si>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на развитие паллиативной медицинской помощи</t>
  </si>
  <si>
    <t>Субсидии бюджетам на реализацию мероприятий по предупреждению и борьбе с социально значимыми инфекционными заболеваниями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</si>
  <si>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</si>
  <si>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в целях достижения результатов национального проекта "Производительность труда"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</si>
  <si>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</si>
  <si>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 </t>
  </si>
  <si>
    <t>Субсидии бюджетам субъектов Российской Федерации на создание школ креативных индустрий</t>
  </si>
  <si>
    <t>Субсидии бюджетам субъектов Российской Федерации в целях софинансирования расходных обязательств субъектов Российской Федерации, возникающих при реализации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</si>
  <si>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</si>
  <si>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</si>
  <si>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</si>
  <si>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Субсидии бюджетам субъектов Российской Федерации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</si>
  <si>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</si>
  <si>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</si>
  <si>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Российской Федерации в целях софинансирования расходных обязательств субъектов Российской Федерации и г. Байконура, возникающих при реализации мероприятий, направленных на создание современной инфраструктуры для отдыха детей и их оздоровления путем возведения некапитальных строений, сооружений (быстровозводимых конструкций), а также при проведении капитального ремонта объектов инфраструктуры организаций отдыха детей и их оздоровления</t>
  </si>
  <si>
    <t>Субсидии бюджетам на реализацию мероприятий по обеспечению жильем молодых семей</t>
  </si>
  <si>
    <t xml:space="preserve">Субсидия бюджетам субъектов Российской Федерации на достижение показателей государственной программы Российской Федерации "Реализация государственной национальной политики" 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</si>
  <si>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</si>
  <si>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Субсидии бюджетам субъектов Российской Федерации на обеспечение закупки авиационных работ в целях оказания медицинской помощи</t>
  </si>
  <si>
    <t>Субсидии бюджетам на реализацию программ формирования современной городской среды</t>
  </si>
  <si>
    <t>Субсидии бюджетам на обеспечение комплексного развития сельских территорий</t>
  </si>
  <si>
    <t>Субсидии бюджетам субъектов Российской Федерации на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</si>
  <si>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Субсидии бюджетам субъектов Российской Федерации на софинансирование создания и (или) модернизации инфраструктуры в сфере культуры региональной (муниципальной) собственности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</si>
  <si>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</si>
  <si>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</si>
  <si>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на оплату жилищно-коммунальных услуг отдельным категориям граждан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</si>
  <si>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N 1032-I "О занятости населения в Российской Федерации"</t>
  </si>
  <si>
    <t>Субвенции бюджетам на осуществление мер пожарной безопасности и тушение лесных пожаров</t>
  </si>
  <si>
    <t>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</si>
  <si>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</si>
  <si>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Единая субвенция бюджетам субъектов Российской Федерации и бюджету г. Байконура</t>
  </si>
  <si>
    <t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</si>
  <si>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</si>
  <si>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</si>
  <si>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</si>
  <si>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 xml:space="preserve">Безвозмездные поступления в бюджеты субъектов Российской Федерации от публично-правовой компании "Фонд развития территорий"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</si>
  <si>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</si>
  <si>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Прочие безвозмездные поступления в бюджеты субъектов Российской Федерации</t>
  </si>
  <si>
    <t>Перечисления из бюджетов субъектов Российской Федерации (в бюджеты субъектов Российской Федерации)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</si>
  <si>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</si>
  <si>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Ввозврат остатков субсидий, субвенций и иных межбюджетных трансфертов, имеющих целевое назначение, прошлых лет</t>
  </si>
  <si>
    <t>Привлечение остатков средств на единый счет краевого бюджета с казначейских счетов для осуществления и отражения операций с денежными средствами, поступающими во временное распоряжение получателей средств краевого бюджета, с денежными средствами краевых государственных бюджетных и автономных учреждений, с денежными средствами получателей средств из краевого бюджета, с денежными средствами участников казначейского сопровождения, с денежными средствами территориального фонда обязательного медицинского страхования Камчатского края</t>
  </si>
  <si>
    <t>Остаток средств на 01.04.2024 года с учетом привлеченных средств</t>
  </si>
  <si>
    <t>Остаток средств на 01.04.2024 года</t>
  </si>
  <si>
    <t>Средства от продажи акций и иных форм участия в капитале, находящихся в собственности субъектов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</si>
</sst>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0" fontId="22" fillId="0" borderId="0" applyNumberFormat="0" applyBorder="0" applyAlignment="0"/>
  </cellStyleXfs>
  <cellXfs count="7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right" wrapText="1"/>
    </xf>
    <xf numFmtId="164" fontId="2" fillId="0" borderId="3" xfId="0" applyNumberFormat="1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3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7" fillId="2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3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left" vertical="center" wrapText="1"/>
    </xf>
    <xf numFmtId="0" fontId="19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5" fillId="2" borderId="3" xfId="0" applyNumberFormat="1" applyFont="1" applyFill="1" applyBorder="1" applyAlignment="1">
      <alignment horizontal="left" wrapText="1"/>
    </xf>
    <xf numFmtId="0" fontId="20" fillId="0" borderId="0" xfId="0" applyFont="1"/>
    <xf numFmtId="0" fontId="21" fillId="0" borderId="0" xfId="0" applyFont="1"/>
    <xf numFmtId="0" fontId="21" fillId="0" borderId="3" xfId="0" applyFont="1" applyBorder="1" applyAlignment="1">
      <alignment horizontal="left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16" fillId="0" borderId="3" xfId="0" applyNumberFormat="1" applyFont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164" fontId="5" fillId="2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right" vertical="center" wrapText="1"/>
    </xf>
    <xf numFmtId="0" fontId="16" fillId="0" borderId="5" xfId="0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/>
    <xf numFmtId="164" fontId="2" fillId="0" borderId="3" xfId="0" applyNumberFormat="1" applyFont="1" applyFill="1" applyBorder="1" applyAlignment="1">
      <alignment horizontal="right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23" fillId="0" borderId="3" xfId="0" applyNumberFormat="1" applyFont="1" applyFill="1" applyBorder="1" applyAlignment="1">
      <alignment horizontal="right" vertical="center" wrapText="1"/>
    </xf>
    <xf numFmtId="164" fontId="3" fillId="3" borderId="3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164" fontId="17" fillId="0" borderId="3" xfId="0" applyNumberFormat="1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left" wrapText="1"/>
    </xf>
    <xf numFmtId="164" fontId="2" fillId="0" borderId="6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164" fontId="17" fillId="0" borderId="1" xfId="0" applyNumberFormat="1" applyFont="1" applyFill="1" applyBorder="1" applyAlignment="1">
      <alignment horizontal="left" wrapText="1"/>
    </xf>
    <xf numFmtId="164" fontId="17" fillId="0" borderId="2" xfId="0" applyNumberFormat="1" applyFont="1" applyFill="1" applyBorder="1" applyAlignment="1">
      <alignment horizontal="left" wrapText="1"/>
    </xf>
    <xf numFmtId="164" fontId="17" fillId="0" borderId="6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view="pageBreakPreview" zoomScaleNormal="100" zoomScaleSheetLayoutView="100" workbookViewId="0">
      <selection activeCell="E68" sqref="E68"/>
    </sheetView>
  </sheetViews>
  <sheetFormatPr defaultRowHeight="15" x14ac:dyDescent="0.25"/>
  <cols>
    <col min="1" max="1" width="69.28515625" customWidth="1"/>
    <col min="2" max="2" width="18.140625" customWidth="1"/>
    <col min="3" max="3" width="20.28515625" customWidth="1"/>
    <col min="4" max="5" width="16.5703125" customWidth="1"/>
    <col min="6" max="6" width="12.5703125" customWidth="1"/>
    <col min="7" max="7" width="16" bestFit="1" customWidth="1"/>
    <col min="9" max="9" width="10.140625" bestFit="1" customWidth="1"/>
  </cols>
  <sheetData>
    <row r="1" spans="1:9" ht="15.75" x14ac:dyDescent="0.25">
      <c r="A1" s="57" t="s">
        <v>9</v>
      </c>
      <c r="B1" s="57"/>
      <c r="C1" s="57"/>
      <c r="D1" s="57"/>
      <c r="E1" s="41"/>
      <c r="F1" s="28" t="s">
        <v>123</v>
      </c>
      <c r="G1" s="29" t="str">
        <f>TEXT(F1,"[$-FC19]ММ")</f>
        <v>03</v>
      </c>
      <c r="H1" s="29" t="str">
        <f>TEXT(F1,"[$-FC19]ДД.ММ.ГГГ \г")</f>
        <v>01.03.2024 г</v>
      </c>
      <c r="I1" s="29" t="str">
        <f>TEXT(F1,"[$-FC19]ГГГГ")</f>
        <v>2024</v>
      </c>
    </row>
    <row r="2" spans="1:9" ht="15.75" x14ac:dyDescent="0.25">
      <c r="A2" s="57" t="str">
        <f>CONCATENATE("доходов и расходов краевого бюджета за ",period," ",I1," года")</f>
        <v>доходов и расходов краевого бюджета за март 2024 года</v>
      </c>
      <c r="B2" s="57"/>
      <c r="C2" s="57"/>
      <c r="D2" s="57"/>
      <c r="E2" s="41"/>
      <c r="F2" s="28" t="s">
        <v>122</v>
      </c>
      <c r="G2" s="29" t="str">
        <f>TEXT(F2,"[$-FC19]ДД ММММ ГГГ \г")</f>
        <v>31 марта 2024 г</v>
      </c>
      <c r="H2" s="29" t="str">
        <f>TEXT(F2,"[$-FC19]ДД.ММ.ГГГ \г")</f>
        <v>31.03.2024 г</v>
      </c>
      <c r="I2" s="30"/>
    </row>
    <row r="3" spans="1:9" x14ac:dyDescent="0.25">
      <c r="A3" s="1"/>
      <c r="B3" s="2"/>
      <c r="C3" s="2"/>
      <c r="D3" s="3"/>
      <c r="E3" s="3"/>
      <c r="F3" s="29">
        <f>EndDate+1</f>
        <v>45384</v>
      </c>
      <c r="G3" s="29" t="str">
        <f>TEXT(F3,"[$-FC19]ДД ММММ ГГГ \г")</f>
        <v>02 апреля 2024 г</v>
      </c>
      <c r="H3" s="29" t="str">
        <f>TEXT(F3,"[$-FC19]ДД.ММ.ГГГ \г")</f>
        <v>02.04.2024 г</v>
      </c>
      <c r="I3" s="29"/>
    </row>
    <row r="4" spans="1:9" x14ac:dyDescent="0.25">
      <c r="A4" s="4"/>
      <c r="B4" s="5"/>
      <c r="C4" s="5"/>
      <c r="D4" s="6" t="s">
        <v>0</v>
      </c>
      <c r="E4" s="6"/>
      <c r="F4" s="29"/>
      <c r="G4" s="29"/>
      <c r="H4" s="29"/>
      <c r="I4" s="29"/>
    </row>
    <row r="5" spans="1:9" x14ac:dyDescent="0.25">
      <c r="A5" s="58" t="str">
        <f>CONCATENATE("Остаток средств на ",H1,"ода")</f>
        <v>Остаток средств на 01.03.2024 года</v>
      </c>
      <c r="B5" s="59"/>
      <c r="C5" s="59"/>
      <c r="D5" s="45">
        <v>4450165.3</v>
      </c>
      <c r="E5" s="42"/>
      <c r="F5" s="30"/>
      <c r="G5" s="29"/>
      <c r="H5" s="29"/>
      <c r="I5" s="29"/>
    </row>
    <row r="6" spans="1:9" ht="36" customHeight="1" x14ac:dyDescent="0.25">
      <c r="A6" s="54" t="s">
        <v>180</v>
      </c>
      <c r="B6" s="67"/>
      <c r="C6" s="67"/>
      <c r="D6" s="7">
        <v>385000</v>
      </c>
      <c r="E6" s="43"/>
      <c r="F6" s="29"/>
      <c r="G6" s="29"/>
      <c r="H6" s="29"/>
      <c r="I6" s="29"/>
    </row>
    <row r="7" spans="1:9" x14ac:dyDescent="0.25">
      <c r="A7" s="54" t="s">
        <v>1</v>
      </c>
      <c r="B7" s="67"/>
      <c r="C7" s="67"/>
      <c r="D7" s="7">
        <v>2819625.8</v>
      </c>
      <c r="E7" s="43"/>
      <c r="F7" s="29" t="str">
        <f>IF(G1="01","январь",(IF(G1="02","февраль",(IF(G1="03","март",(IF(G1="04","апрель",(IF(G1="05","май",(IF(G1="06","июнь",(IF(G1="07","июль",(IF(G1="08","август",(IF(G1="09","сентябрь",(IF(G1="08","август",(IF(G1="09","сентябрь",(IF(G1="10","октябрь",(IF(G1="11","ноябрь","декабрь")))))))))))))))))))))))))</f>
        <v>март</v>
      </c>
      <c r="G7" s="29"/>
      <c r="H7" s="29"/>
      <c r="I7" s="29"/>
    </row>
    <row r="8" spans="1:9" x14ac:dyDescent="0.25">
      <c r="A8" s="68" t="s">
        <v>10</v>
      </c>
      <c r="B8" s="67"/>
      <c r="C8" s="67"/>
      <c r="D8" s="9">
        <v>5500895.7000000002</v>
      </c>
      <c r="E8" s="43"/>
      <c r="F8" s="29"/>
      <c r="G8" s="29"/>
      <c r="H8" s="29"/>
      <c r="I8" s="29"/>
    </row>
    <row r="9" spans="1:9" x14ac:dyDescent="0.25">
      <c r="A9" s="68" t="s">
        <v>11</v>
      </c>
      <c r="B9" s="67"/>
      <c r="C9" s="67"/>
      <c r="D9" s="49">
        <v>1577602.6</v>
      </c>
      <c r="E9" s="43"/>
      <c r="F9" s="29" t="s">
        <v>34</v>
      </c>
    </row>
    <row r="10" spans="1:9" ht="27.75" customHeight="1" x14ac:dyDescent="0.25">
      <c r="A10" s="50" t="s">
        <v>124</v>
      </c>
      <c r="B10" s="51"/>
      <c r="C10" s="52"/>
      <c r="D10" s="9">
        <v>64302.8</v>
      </c>
      <c r="E10" s="43"/>
      <c r="F10" s="29"/>
    </row>
    <row r="11" spans="1:9" ht="27.75" customHeight="1" x14ac:dyDescent="0.25">
      <c r="A11" s="50" t="s">
        <v>125</v>
      </c>
      <c r="B11" s="51"/>
      <c r="C11" s="52"/>
      <c r="D11" s="9">
        <v>44497</v>
      </c>
      <c r="E11" s="43"/>
      <c r="F11" s="29"/>
    </row>
    <row r="12" spans="1:9" ht="35.25" customHeight="1" x14ac:dyDescent="0.25">
      <c r="A12" s="50" t="s">
        <v>126</v>
      </c>
      <c r="B12" s="51"/>
      <c r="C12" s="52"/>
      <c r="D12" s="9">
        <v>110796.2</v>
      </c>
      <c r="E12" s="43"/>
      <c r="F12" s="29"/>
    </row>
    <row r="13" spans="1:9" ht="54" customHeight="1" x14ac:dyDescent="0.25">
      <c r="A13" s="50" t="s">
        <v>127</v>
      </c>
      <c r="B13" s="51"/>
      <c r="C13" s="52"/>
      <c r="D13" s="9">
        <v>13479.9</v>
      </c>
      <c r="E13" s="43"/>
      <c r="F13" s="29"/>
    </row>
    <row r="14" spans="1:9" ht="47.25" customHeight="1" x14ac:dyDescent="0.25">
      <c r="A14" s="50" t="s">
        <v>128</v>
      </c>
      <c r="B14" s="51"/>
      <c r="C14" s="52"/>
      <c r="D14" s="9">
        <v>3512.4</v>
      </c>
      <c r="E14" s="43"/>
      <c r="F14" s="29"/>
    </row>
    <row r="15" spans="1:9" ht="42.75" customHeight="1" x14ac:dyDescent="0.25">
      <c r="A15" s="50" t="s">
        <v>129</v>
      </c>
      <c r="B15" s="51"/>
      <c r="C15" s="52"/>
      <c r="D15" s="9">
        <v>25879.599999999999</v>
      </c>
      <c r="E15" s="43"/>
      <c r="F15" s="29"/>
    </row>
    <row r="16" spans="1:9" ht="44.25" customHeight="1" x14ac:dyDescent="0.25">
      <c r="A16" s="50" t="s">
        <v>130</v>
      </c>
      <c r="B16" s="51"/>
      <c r="C16" s="52"/>
      <c r="D16" s="9">
        <v>398.8</v>
      </c>
      <c r="E16" s="43"/>
      <c r="F16" s="29"/>
    </row>
    <row r="17" spans="1:6" ht="45" customHeight="1" x14ac:dyDescent="0.25">
      <c r="A17" s="50" t="s">
        <v>131</v>
      </c>
      <c r="B17" s="51"/>
      <c r="C17" s="52"/>
      <c r="D17" s="9">
        <v>323.39999999999998</v>
      </c>
      <c r="E17" s="43"/>
      <c r="F17" s="29"/>
    </row>
    <row r="18" spans="1:6" ht="42.75" customHeight="1" x14ac:dyDescent="0.25">
      <c r="A18" s="50" t="s">
        <v>132</v>
      </c>
      <c r="B18" s="51"/>
      <c r="C18" s="52"/>
      <c r="D18" s="9">
        <v>423.8</v>
      </c>
      <c r="E18" s="43"/>
      <c r="F18" s="29"/>
    </row>
    <row r="19" spans="1:6" ht="41.25" customHeight="1" x14ac:dyDescent="0.25">
      <c r="A19" s="50" t="s">
        <v>133</v>
      </c>
      <c r="B19" s="51"/>
      <c r="C19" s="52"/>
      <c r="D19" s="9">
        <v>6017.7</v>
      </c>
      <c r="E19" s="43"/>
      <c r="F19" s="29"/>
    </row>
    <row r="20" spans="1:6" ht="51" customHeight="1" x14ac:dyDescent="0.25">
      <c r="A20" s="50" t="s">
        <v>134</v>
      </c>
      <c r="B20" s="51"/>
      <c r="C20" s="52"/>
      <c r="D20" s="9">
        <v>1247.9000000000001</v>
      </c>
      <c r="E20" s="43"/>
      <c r="F20" s="29"/>
    </row>
    <row r="21" spans="1:6" ht="45" customHeight="1" x14ac:dyDescent="0.25">
      <c r="A21" s="50" t="s">
        <v>135</v>
      </c>
      <c r="B21" s="51"/>
      <c r="C21" s="52"/>
      <c r="D21" s="9">
        <v>4289.2</v>
      </c>
      <c r="E21" s="43"/>
      <c r="F21" s="29"/>
    </row>
    <row r="22" spans="1:6" ht="27.75" customHeight="1" x14ac:dyDescent="0.25">
      <c r="A22" s="50" t="s">
        <v>136</v>
      </c>
      <c r="B22" s="51"/>
      <c r="C22" s="52"/>
      <c r="D22" s="9">
        <v>316.8</v>
      </c>
      <c r="E22" s="43"/>
      <c r="F22" s="29"/>
    </row>
    <row r="23" spans="1:6" ht="40.5" customHeight="1" x14ac:dyDescent="0.25">
      <c r="A23" s="50" t="s">
        <v>137</v>
      </c>
      <c r="B23" s="51"/>
      <c r="C23" s="52"/>
      <c r="D23" s="9">
        <v>1522.1</v>
      </c>
      <c r="E23" s="43"/>
      <c r="F23" s="29"/>
    </row>
    <row r="24" spans="1:6" ht="32.25" customHeight="1" x14ac:dyDescent="0.25">
      <c r="A24" s="50" t="s">
        <v>138</v>
      </c>
      <c r="B24" s="51"/>
      <c r="C24" s="52"/>
      <c r="D24" s="9">
        <v>5139.1000000000004</v>
      </c>
      <c r="E24" s="43"/>
      <c r="F24" s="29"/>
    </row>
    <row r="25" spans="1:6" ht="27.75" customHeight="1" x14ac:dyDescent="0.25">
      <c r="A25" s="50" t="s">
        <v>139</v>
      </c>
      <c r="B25" s="51"/>
      <c r="C25" s="52"/>
      <c r="D25" s="9">
        <v>12693.9</v>
      </c>
      <c r="E25" s="43"/>
      <c r="F25" s="29"/>
    </row>
    <row r="26" spans="1:6" ht="39.75" customHeight="1" x14ac:dyDescent="0.25">
      <c r="A26" s="50" t="s">
        <v>140</v>
      </c>
      <c r="B26" s="51"/>
      <c r="C26" s="52"/>
      <c r="D26" s="9">
        <v>55984.9</v>
      </c>
      <c r="E26" s="43"/>
      <c r="F26" s="29"/>
    </row>
    <row r="27" spans="1:6" ht="42" customHeight="1" x14ac:dyDescent="0.25">
      <c r="A27" s="50" t="s">
        <v>141</v>
      </c>
      <c r="B27" s="51"/>
      <c r="C27" s="52"/>
      <c r="D27" s="9">
        <v>3022.7</v>
      </c>
      <c r="E27" s="43"/>
      <c r="F27" s="29"/>
    </row>
    <row r="28" spans="1:6" ht="27.75" customHeight="1" x14ac:dyDescent="0.25">
      <c r="A28" s="50" t="s">
        <v>142</v>
      </c>
      <c r="B28" s="51"/>
      <c r="C28" s="52"/>
      <c r="D28" s="9">
        <v>32812.5</v>
      </c>
      <c r="E28" s="43"/>
      <c r="F28" s="29"/>
    </row>
    <row r="29" spans="1:6" ht="48" customHeight="1" x14ac:dyDescent="0.25">
      <c r="A29" s="50" t="s">
        <v>143</v>
      </c>
      <c r="B29" s="51"/>
      <c r="C29" s="52"/>
      <c r="D29" s="9">
        <v>1081</v>
      </c>
      <c r="E29" s="43"/>
      <c r="F29" s="29"/>
    </row>
    <row r="30" spans="1:6" ht="27.75" customHeight="1" x14ac:dyDescent="0.25">
      <c r="A30" s="50" t="s">
        <v>144</v>
      </c>
      <c r="B30" s="51"/>
      <c r="C30" s="52"/>
      <c r="D30" s="9">
        <v>5843.1</v>
      </c>
      <c r="E30" s="43"/>
      <c r="F30" s="29"/>
    </row>
    <row r="31" spans="1:6" ht="27.75" customHeight="1" x14ac:dyDescent="0.25">
      <c r="A31" s="50" t="s">
        <v>145</v>
      </c>
      <c r="B31" s="51"/>
      <c r="C31" s="52"/>
      <c r="D31" s="9">
        <v>364.3</v>
      </c>
      <c r="E31" s="43"/>
      <c r="F31" s="29"/>
    </row>
    <row r="32" spans="1:6" ht="27.75" customHeight="1" x14ac:dyDescent="0.25">
      <c r="A32" s="50" t="s">
        <v>146</v>
      </c>
      <c r="B32" s="51"/>
      <c r="C32" s="52"/>
      <c r="D32" s="9">
        <v>11665.9</v>
      </c>
      <c r="E32" s="43"/>
      <c r="F32" s="29"/>
    </row>
    <row r="33" spans="1:6" ht="42" customHeight="1" x14ac:dyDescent="0.25">
      <c r="A33" s="50" t="s">
        <v>147</v>
      </c>
      <c r="B33" s="51"/>
      <c r="C33" s="52"/>
      <c r="D33" s="9">
        <v>200000</v>
      </c>
      <c r="E33" s="43"/>
      <c r="F33" s="29"/>
    </row>
    <row r="34" spans="1:6" ht="44.25" customHeight="1" x14ac:dyDescent="0.25">
      <c r="A34" s="50" t="s">
        <v>148</v>
      </c>
      <c r="B34" s="51"/>
      <c r="C34" s="52"/>
      <c r="D34" s="9">
        <v>292.39999999999998</v>
      </c>
      <c r="E34" s="43"/>
      <c r="F34" s="29"/>
    </row>
    <row r="35" spans="1:6" ht="39.75" customHeight="1" x14ac:dyDescent="0.25">
      <c r="A35" s="50" t="s">
        <v>149</v>
      </c>
      <c r="B35" s="51"/>
      <c r="C35" s="52"/>
      <c r="D35" s="9">
        <v>4750</v>
      </c>
      <c r="E35" s="43"/>
      <c r="F35" s="29"/>
    </row>
    <row r="36" spans="1:6" ht="45.75" customHeight="1" x14ac:dyDescent="0.25">
      <c r="A36" s="50" t="s">
        <v>150</v>
      </c>
      <c r="B36" s="51"/>
      <c r="C36" s="52"/>
      <c r="D36" s="9">
        <v>27901.7</v>
      </c>
      <c r="E36" s="43"/>
      <c r="F36" s="29"/>
    </row>
    <row r="37" spans="1:6" ht="35.25" customHeight="1" x14ac:dyDescent="0.25">
      <c r="A37" s="50" t="s">
        <v>151</v>
      </c>
      <c r="B37" s="51"/>
      <c r="C37" s="52"/>
      <c r="D37" s="9">
        <v>41135</v>
      </c>
      <c r="E37" s="43"/>
      <c r="F37" s="29"/>
    </row>
    <row r="38" spans="1:6" ht="27.75" customHeight="1" x14ac:dyDescent="0.25">
      <c r="A38" s="50" t="s">
        <v>152</v>
      </c>
      <c r="B38" s="51"/>
      <c r="C38" s="52"/>
      <c r="D38" s="9">
        <v>53.4</v>
      </c>
      <c r="E38" s="43"/>
      <c r="F38" s="29"/>
    </row>
    <row r="39" spans="1:6" ht="44.25" customHeight="1" x14ac:dyDescent="0.25">
      <c r="A39" s="50" t="s">
        <v>153</v>
      </c>
      <c r="B39" s="51"/>
      <c r="C39" s="52"/>
      <c r="D39" s="9">
        <v>6969.3</v>
      </c>
      <c r="E39" s="43"/>
      <c r="F39" s="29"/>
    </row>
    <row r="40" spans="1:6" ht="36.75" customHeight="1" x14ac:dyDescent="0.25">
      <c r="A40" s="50" t="s">
        <v>154</v>
      </c>
      <c r="B40" s="51"/>
      <c r="C40" s="52"/>
      <c r="D40" s="9">
        <v>27998.9</v>
      </c>
      <c r="E40" s="43"/>
      <c r="F40" s="29"/>
    </row>
    <row r="41" spans="1:6" ht="27.75" customHeight="1" x14ac:dyDescent="0.25">
      <c r="A41" s="50" t="s">
        <v>155</v>
      </c>
      <c r="B41" s="51"/>
      <c r="C41" s="52"/>
      <c r="D41" s="9">
        <v>5065.2</v>
      </c>
      <c r="E41" s="43"/>
      <c r="F41" s="29"/>
    </row>
    <row r="42" spans="1:6" ht="27.75" customHeight="1" x14ac:dyDescent="0.25">
      <c r="A42" s="50" t="s">
        <v>156</v>
      </c>
      <c r="B42" s="51"/>
      <c r="C42" s="52"/>
      <c r="D42" s="9">
        <v>4225.7</v>
      </c>
      <c r="E42" s="43"/>
      <c r="F42" s="29"/>
    </row>
    <row r="43" spans="1:6" ht="27.75" customHeight="1" x14ac:dyDescent="0.25">
      <c r="A43" s="50" t="s">
        <v>157</v>
      </c>
      <c r="B43" s="51"/>
      <c r="C43" s="52"/>
      <c r="D43" s="9">
        <v>751.3</v>
      </c>
      <c r="E43" s="43"/>
      <c r="F43" s="29"/>
    </row>
    <row r="44" spans="1:6" ht="27.75" customHeight="1" x14ac:dyDescent="0.25">
      <c r="A44" s="50" t="s">
        <v>158</v>
      </c>
      <c r="B44" s="51"/>
      <c r="C44" s="52"/>
      <c r="D44" s="9">
        <v>1090</v>
      </c>
      <c r="E44" s="43"/>
      <c r="F44" s="29"/>
    </row>
    <row r="45" spans="1:6" ht="27.75" customHeight="1" x14ac:dyDescent="0.25">
      <c r="A45" s="50" t="s">
        <v>159</v>
      </c>
      <c r="B45" s="51"/>
      <c r="C45" s="52"/>
      <c r="D45" s="9">
        <v>1895.9</v>
      </c>
      <c r="E45" s="43"/>
      <c r="F45" s="29"/>
    </row>
    <row r="46" spans="1:6" ht="27.75" customHeight="1" x14ac:dyDescent="0.25">
      <c r="A46" s="50" t="s">
        <v>160</v>
      </c>
      <c r="B46" s="51"/>
      <c r="C46" s="52"/>
      <c r="D46" s="9">
        <v>22157.1</v>
      </c>
      <c r="E46" s="43"/>
      <c r="F46" s="29"/>
    </row>
    <row r="47" spans="1:6" ht="36" customHeight="1" x14ac:dyDescent="0.25">
      <c r="A47" s="50" t="s">
        <v>161</v>
      </c>
      <c r="B47" s="51"/>
      <c r="C47" s="52"/>
      <c r="D47" s="9">
        <v>15553.4</v>
      </c>
      <c r="E47" s="43"/>
      <c r="F47" s="29"/>
    </row>
    <row r="48" spans="1:6" ht="51.75" customHeight="1" x14ac:dyDescent="0.25">
      <c r="A48" s="50" t="s">
        <v>162</v>
      </c>
      <c r="B48" s="51"/>
      <c r="C48" s="52"/>
      <c r="D48" s="9">
        <v>11760.7</v>
      </c>
      <c r="E48" s="43"/>
      <c r="F48" s="29"/>
    </row>
    <row r="49" spans="1:6" ht="27.75" customHeight="1" x14ac:dyDescent="0.25">
      <c r="A49" s="50" t="s">
        <v>163</v>
      </c>
      <c r="B49" s="51"/>
      <c r="C49" s="52"/>
      <c r="D49" s="9">
        <v>10000</v>
      </c>
      <c r="E49" s="43"/>
      <c r="F49" s="29"/>
    </row>
    <row r="50" spans="1:6" ht="45" customHeight="1" x14ac:dyDescent="0.25">
      <c r="A50" s="50" t="s">
        <v>164</v>
      </c>
      <c r="B50" s="51"/>
      <c r="C50" s="52"/>
      <c r="D50" s="9">
        <v>3445.6</v>
      </c>
      <c r="E50" s="43"/>
      <c r="F50" s="29"/>
    </row>
    <row r="51" spans="1:6" ht="61.5" customHeight="1" x14ac:dyDescent="0.25">
      <c r="A51" s="50" t="s">
        <v>165</v>
      </c>
      <c r="B51" s="51"/>
      <c r="C51" s="52"/>
      <c r="D51" s="9">
        <v>9603.7999999999993</v>
      </c>
      <c r="E51" s="43"/>
      <c r="F51" s="29"/>
    </row>
    <row r="52" spans="1:6" ht="27.75" customHeight="1" x14ac:dyDescent="0.25">
      <c r="A52" s="50" t="s">
        <v>166</v>
      </c>
      <c r="B52" s="51"/>
      <c r="C52" s="52"/>
      <c r="D52" s="9">
        <v>5393.1</v>
      </c>
      <c r="E52" s="43"/>
      <c r="F52" s="29"/>
    </row>
    <row r="53" spans="1:6" ht="39.75" customHeight="1" x14ac:dyDescent="0.25">
      <c r="A53" s="50" t="s">
        <v>167</v>
      </c>
      <c r="B53" s="51"/>
      <c r="C53" s="52"/>
      <c r="D53" s="9">
        <v>624</v>
      </c>
      <c r="E53" s="43"/>
      <c r="F53" s="29"/>
    </row>
    <row r="54" spans="1:6" ht="38.25" customHeight="1" x14ac:dyDescent="0.25">
      <c r="A54" s="50" t="s">
        <v>168</v>
      </c>
      <c r="B54" s="51"/>
      <c r="C54" s="52"/>
      <c r="D54" s="9">
        <v>468.7</v>
      </c>
      <c r="E54" s="43"/>
      <c r="F54" s="29"/>
    </row>
    <row r="55" spans="1:6" ht="27.75" customHeight="1" x14ac:dyDescent="0.25">
      <c r="A55" s="50" t="s">
        <v>169</v>
      </c>
      <c r="B55" s="51"/>
      <c r="C55" s="52"/>
      <c r="D55" s="9">
        <v>37428.400000000001</v>
      </c>
      <c r="E55" s="43"/>
      <c r="F55" s="29"/>
    </row>
    <row r="56" spans="1:6" ht="75.75" customHeight="1" x14ac:dyDescent="0.25">
      <c r="A56" s="50" t="s">
        <v>170</v>
      </c>
      <c r="B56" s="51"/>
      <c r="C56" s="52"/>
      <c r="D56" s="9">
        <v>3827.9</v>
      </c>
      <c r="E56" s="43"/>
      <c r="F56" s="29"/>
    </row>
    <row r="57" spans="1:6" ht="62.25" customHeight="1" x14ac:dyDescent="0.25">
      <c r="A57" s="50" t="s">
        <v>171</v>
      </c>
      <c r="B57" s="51"/>
      <c r="C57" s="52"/>
      <c r="D57" s="9">
        <v>60000</v>
      </c>
      <c r="E57" s="43"/>
      <c r="F57" s="29"/>
    </row>
    <row r="58" spans="1:6" ht="27.75" customHeight="1" x14ac:dyDescent="0.25">
      <c r="A58" s="50" t="s">
        <v>172</v>
      </c>
      <c r="B58" s="51"/>
      <c r="C58" s="52"/>
      <c r="D58" s="9">
        <v>-48.5</v>
      </c>
      <c r="E58" s="43"/>
      <c r="F58" s="29"/>
    </row>
    <row r="59" spans="1:6" ht="27.75" customHeight="1" x14ac:dyDescent="0.25">
      <c r="A59" s="50" t="s">
        <v>173</v>
      </c>
      <c r="B59" s="51"/>
      <c r="C59" s="52"/>
      <c r="D59" s="9">
        <v>702794.9</v>
      </c>
      <c r="E59" s="43"/>
      <c r="F59" s="29"/>
    </row>
    <row r="60" spans="1:6" ht="27.75" customHeight="1" x14ac:dyDescent="0.25">
      <c r="A60" s="50" t="s">
        <v>174</v>
      </c>
      <c r="B60" s="51"/>
      <c r="C60" s="52"/>
      <c r="D60" s="9">
        <v>-29648.400000000001</v>
      </c>
      <c r="E60" s="43"/>
      <c r="F60" s="29"/>
    </row>
    <row r="61" spans="1:6" ht="27.75" customHeight="1" x14ac:dyDescent="0.25">
      <c r="A61" s="50" t="s">
        <v>175</v>
      </c>
      <c r="B61" s="51"/>
      <c r="C61" s="52"/>
      <c r="D61" s="9">
        <v>6385.2</v>
      </c>
      <c r="E61" s="43"/>
      <c r="F61" s="29"/>
    </row>
    <row r="62" spans="1:6" ht="27.75" customHeight="1" x14ac:dyDescent="0.25">
      <c r="A62" s="50" t="s">
        <v>176</v>
      </c>
      <c r="B62" s="51"/>
      <c r="C62" s="52"/>
      <c r="D62" s="9">
        <v>-9887.1</v>
      </c>
      <c r="E62" s="43"/>
      <c r="F62" s="29"/>
    </row>
    <row r="63" spans="1:6" x14ac:dyDescent="0.25">
      <c r="A63" s="69" t="s">
        <v>12</v>
      </c>
      <c r="B63" s="70"/>
      <c r="C63" s="71"/>
      <c r="D63" s="47">
        <v>8320521.5</v>
      </c>
      <c r="E63" s="43"/>
      <c r="F63" s="29" t="s">
        <v>35</v>
      </c>
    </row>
    <row r="64" spans="1:6" x14ac:dyDescent="0.25">
      <c r="A64" s="69" t="s">
        <v>13</v>
      </c>
      <c r="B64" s="70"/>
      <c r="C64" s="71"/>
      <c r="D64" s="47">
        <f>B109+'Муниципальные районы'!P54</f>
        <v>9813360.4577099998</v>
      </c>
      <c r="E64" s="43"/>
    </row>
    <row r="65" spans="1:6" x14ac:dyDescent="0.25">
      <c r="A65" s="60" t="s">
        <v>179</v>
      </c>
      <c r="B65" s="61"/>
      <c r="C65" s="62"/>
      <c r="D65" s="47">
        <v>3342326.3</v>
      </c>
      <c r="E65" s="22"/>
      <c r="F65" s="78"/>
    </row>
    <row r="66" spans="1:6" x14ac:dyDescent="0.25">
      <c r="A66" s="72" t="s">
        <v>14</v>
      </c>
      <c r="B66" s="73"/>
      <c r="C66" s="74"/>
      <c r="D66" s="8"/>
      <c r="E66" s="22"/>
    </row>
    <row r="67" spans="1:6" x14ac:dyDescent="0.25">
      <c r="A67" s="72" t="s">
        <v>15</v>
      </c>
      <c r="B67" s="73"/>
      <c r="C67" s="74"/>
      <c r="D67" s="48">
        <v>1454.1</v>
      </c>
      <c r="E67" s="22"/>
    </row>
    <row r="68" spans="1:6" ht="97.5" customHeight="1" x14ac:dyDescent="0.25">
      <c r="A68" s="55" t="s">
        <v>177</v>
      </c>
      <c r="B68" s="56"/>
      <c r="C68" s="56"/>
      <c r="D68" s="48">
        <v>-113497.4</v>
      </c>
      <c r="E68" s="22"/>
    </row>
    <row r="69" spans="1:6" x14ac:dyDescent="0.25">
      <c r="A69" s="53" t="s">
        <v>178</v>
      </c>
      <c r="B69" s="54"/>
      <c r="C69" s="54"/>
      <c r="D69" s="46">
        <v>3228828.9</v>
      </c>
      <c r="E69" s="22"/>
    </row>
    <row r="70" spans="1:6" x14ac:dyDescent="0.25">
      <c r="A70" s="23"/>
      <c r="B70" s="24"/>
      <c r="C70" s="24"/>
      <c r="D70" s="22"/>
      <c r="E70" s="22"/>
    </row>
    <row r="71" spans="1:6" x14ac:dyDescent="0.25">
      <c r="A71" s="25" t="s">
        <v>16</v>
      </c>
      <c r="B71" s="10"/>
      <c r="C71" s="10"/>
      <c r="D71" s="11"/>
      <c r="E71" s="11"/>
    </row>
    <row r="72" spans="1:6" ht="15" customHeight="1" x14ac:dyDescent="0.25">
      <c r="A72" s="63" t="s">
        <v>17</v>
      </c>
      <c r="B72" s="65" t="s">
        <v>2</v>
      </c>
      <c r="C72" s="75" t="s">
        <v>3</v>
      </c>
      <c r="D72" s="76"/>
      <c r="E72" s="77"/>
    </row>
    <row r="73" spans="1:6" ht="90" customHeight="1" x14ac:dyDescent="0.25">
      <c r="A73" s="64"/>
      <c r="B73" s="66"/>
      <c r="C73" s="44" t="s">
        <v>4</v>
      </c>
      <c r="D73" s="44" t="s">
        <v>5</v>
      </c>
      <c r="E73" s="26" t="s">
        <v>33</v>
      </c>
    </row>
    <row r="74" spans="1:6" x14ac:dyDescent="0.25">
      <c r="A74" s="12" t="s">
        <v>87</v>
      </c>
      <c r="B74" s="37">
        <v>31889.353999999999</v>
      </c>
      <c r="C74" s="37">
        <v>24525.993020000002</v>
      </c>
      <c r="D74" s="37">
        <v>5103.1206099999999</v>
      </c>
      <c r="E74" s="37"/>
    </row>
    <row r="75" spans="1:6" x14ac:dyDescent="0.25">
      <c r="A75" s="12" t="s">
        <v>88</v>
      </c>
      <c r="B75" s="37">
        <v>14086.957130000001</v>
      </c>
      <c r="C75" s="37">
        <v>8285.5674999999992</v>
      </c>
      <c r="D75" s="37">
        <v>4862.5106100000003</v>
      </c>
      <c r="E75" s="37"/>
    </row>
    <row r="76" spans="1:6" x14ac:dyDescent="0.25">
      <c r="A76" s="12" t="s">
        <v>89</v>
      </c>
      <c r="B76" s="37">
        <v>19590.592089999998</v>
      </c>
      <c r="C76" s="37">
        <v>13339.963250000001</v>
      </c>
      <c r="D76" s="37">
        <v>4181.8447399999995</v>
      </c>
      <c r="E76" s="37"/>
    </row>
    <row r="77" spans="1:6" x14ac:dyDescent="0.25">
      <c r="A77" s="12" t="s">
        <v>90</v>
      </c>
      <c r="B77" s="37">
        <v>255780.78479999999</v>
      </c>
      <c r="C77" s="37">
        <v>36978.395340000003</v>
      </c>
      <c r="D77" s="37">
        <v>10782.612569999999</v>
      </c>
      <c r="E77" s="37">
        <v>40</v>
      </c>
    </row>
    <row r="78" spans="1:6" ht="30" x14ac:dyDescent="0.25">
      <c r="A78" s="12" t="s">
        <v>91</v>
      </c>
      <c r="B78" s="37">
        <v>105966.5301</v>
      </c>
      <c r="C78" s="37">
        <v>7279.5566900000003</v>
      </c>
      <c r="D78" s="37">
        <v>2058.7124100000001</v>
      </c>
      <c r="E78" s="37">
        <v>7164.7354800000003</v>
      </c>
    </row>
    <row r="79" spans="1:6" x14ac:dyDescent="0.25">
      <c r="A79" s="12" t="s">
        <v>92</v>
      </c>
      <c r="B79" s="37">
        <v>21863.18259</v>
      </c>
      <c r="C79" s="37">
        <v>7838.1651700000002</v>
      </c>
      <c r="D79" s="37">
        <v>2407.2088899999999</v>
      </c>
      <c r="E79" s="37"/>
    </row>
    <row r="80" spans="1:6" x14ac:dyDescent="0.25">
      <c r="A80" s="12" t="s">
        <v>93</v>
      </c>
      <c r="B80" s="37">
        <v>3619.77556</v>
      </c>
      <c r="C80" s="37">
        <v>2721.7622799999999</v>
      </c>
      <c r="D80" s="37">
        <v>784.21082999999999</v>
      </c>
      <c r="E80" s="37"/>
    </row>
    <row r="81" spans="1:5" ht="30" x14ac:dyDescent="0.25">
      <c r="A81" s="12" t="s">
        <v>94</v>
      </c>
      <c r="B81" s="37">
        <v>2958471.0529700001</v>
      </c>
      <c r="C81" s="37">
        <v>9601.4948700000004</v>
      </c>
      <c r="D81" s="37">
        <v>922.90326000000005</v>
      </c>
      <c r="E81" s="37">
        <v>0.121</v>
      </c>
    </row>
    <row r="82" spans="1:5" x14ac:dyDescent="0.25">
      <c r="A82" s="12" t="s">
        <v>95</v>
      </c>
      <c r="B82" s="37">
        <v>271081.27967999998</v>
      </c>
      <c r="C82" s="37">
        <v>9864.7712499999998</v>
      </c>
      <c r="D82" s="37">
        <v>3762.7819199999999</v>
      </c>
      <c r="E82" s="37"/>
    </row>
    <row r="83" spans="1:5" x14ac:dyDescent="0.25">
      <c r="A83" s="12" t="s">
        <v>96</v>
      </c>
      <c r="B83" s="37">
        <v>154953.94594999999</v>
      </c>
      <c r="C83" s="37">
        <v>14755.57072</v>
      </c>
      <c r="D83" s="37">
        <v>4689.2514000000001</v>
      </c>
      <c r="E83" s="37">
        <v>20780.510999999999</v>
      </c>
    </row>
    <row r="84" spans="1:5" x14ac:dyDescent="0.25">
      <c r="A84" s="12" t="s">
        <v>97</v>
      </c>
      <c r="B84" s="37">
        <v>457410.30696000002</v>
      </c>
      <c r="C84" s="37">
        <v>4593.3494600000004</v>
      </c>
      <c r="D84" s="37">
        <v>2769.8453300000001</v>
      </c>
      <c r="E84" s="37">
        <v>485.48752000000002</v>
      </c>
    </row>
    <row r="85" spans="1:5" x14ac:dyDescent="0.25">
      <c r="A85" s="12" t="s">
        <v>98</v>
      </c>
      <c r="B85" s="37">
        <v>838365.45073000004</v>
      </c>
      <c r="C85" s="37">
        <v>19054.06683</v>
      </c>
      <c r="D85" s="37">
        <v>5703.0681699999996</v>
      </c>
      <c r="E85" s="37">
        <v>392723.42216000002</v>
      </c>
    </row>
    <row r="86" spans="1:5" ht="30" x14ac:dyDescent="0.25">
      <c r="A86" s="12" t="s">
        <v>99</v>
      </c>
      <c r="B86" s="37">
        <v>854130.02069999999</v>
      </c>
      <c r="C86" s="37">
        <v>35438.765050000002</v>
      </c>
      <c r="D86" s="37">
        <v>10980.417649999999</v>
      </c>
      <c r="E86" s="37">
        <v>522581.45805000002</v>
      </c>
    </row>
    <row r="87" spans="1:5" x14ac:dyDescent="0.25">
      <c r="A87" s="12" t="s">
        <v>100</v>
      </c>
      <c r="B87" s="37">
        <v>146001.25007000001</v>
      </c>
      <c r="C87" s="37">
        <v>3358.67353</v>
      </c>
      <c r="D87" s="37">
        <v>856.05082000000004</v>
      </c>
      <c r="E87" s="37"/>
    </row>
    <row r="88" spans="1:5" x14ac:dyDescent="0.25">
      <c r="A88" s="12" t="s">
        <v>101</v>
      </c>
      <c r="B88" s="37">
        <v>118330.41005000001</v>
      </c>
      <c r="C88" s="37">
        <v>66478.990699999995</v>
      </c>
      <c r="D88" s="37">
        <v>20218.35714</v>
      </c>
      <c r="E88" s="37">
        <v>1003.37041</v>
      </c>
    </row>
    <row r="89" spans="1:5" x14ac:dyDescent="0.25">
      <c r="A89" s="12" t="s">
        <v>102</v>
      </c>
      <c r="B89" s="37">
        <v>98095.498779999994</v>
      </c>
      <c r="C89" s="37">
        <v>22256.12184</v>
      </c>
      <c r="D89" s="37">
        <v>6562.4711699999998</v>
      </c>
      <c r="E89" s="37">
        <v>162.6317</v>
      </c>
    </row>
    <row r="90" spans="1:5" ht="30" x14ac:dyDescent="0.25">
      <c r="A90" s="12" t="s">
        <v>103</v>
      </c>
      <c r="B90" s="37">
        <v>16067.97954</v>
      </c>
      <c r="C90" s="37">
        <v>5677.0488299999997</v>
      </c>
      <c r="D90" s="37">
        <v>1711.6884500000001</v>
      </c>
      <c r="E90" s="37"/>
    </row>
    <row r="91" spans="1:5" x14ac:dyDescent="0.25">
      <c r="A91" s="12" t="s">
        <v>104</v>
      </c>
      <c r="B91" s="37">
        <v>55625.408159999999</v>
      </c>
      <c r="C91" s="37">
        <v>21494.018690000001</v>
      </c>
      <c r="D91" s="37">
        <v>10597.44772</v>
      </c>
      <c r="E91" s="37">
        <v>16668.333050000001</v>
      </c>
    </row>
    <row r="92" spans="1:5" x14ac:dyDescent="0.25">
      <c r="A92" s="12" t="s">
        <v>105</v>
      </c>
      <c r="B92" s="37">
        <v>357509.54343000002</v>
      </c>
      <c r="C92" s="37">
        <v>10174.505709999999</v>
      </c>
      <c r="D92" s="37">
        <v>2972.50128</v>
      </c>
      <c r="E92" s="37"/>
    </row>
    <row r="93" spans="1:5" ht="30" x14ac:dyDescent="0.25">
      <c r="A93" s="12" t="s">
        <v>106</v>
      </c>
      <c r="B93" s="37">
        <v>31742.138800000001</v>
      </c>
      <c r="C93" s="37">
        <v>15521.46315</v>
      </c>
      <c r="D93" s="37">
        <v>5296.8098099999997</v>
      </c>
      <c r="E93" s="37">
        <v>80.73</v>
      </c>
    </row>
    <row r="94" spans="1:5" x14ac:dyDescent="0.25">
      <c r="A94" s="12" t="s">
        <v>107</v>
      </c>
      <c r="B94" s="37">
        <v>4414.5925399999996</v>
      </c>
      <c r="C94" s="37">
        <v>3820.5805</v>
      </c>
      <c r="D94" s="37">
        <v>101.04885</v>
      </c>
      <c r="E94" s="37"/>
    </row>
    <row r="95" spans="1:5" x14ac:dyDescent="0.25">
      <c r="A95" s="12" t="s">
        <v>108</v>
      </c>
      <c r="B95" s="37">
        <v>3338.73434</v>
      </c>
      <c r="C95" s="37">
        <v>2226.4270700000002</v>
      </c>
      <c r="D95" s="37">
        <v>661.09623999999997</v>
      </c>
      <c r="E95" s="37"/>
    </row>
    <row r="96" spans="1:5" x14ac:dyDescent="0.25">
      <c r="A96" s="12" t="s">
        <v>109</v>
      </c>
      <c r="B96" s="37">
        <v>5124.1240299999999</v>
      </c>
      <c r="C96" s="37">
        <v>3827.93246</v>
      </c>
      <c r="D96" s="37">
        <v>1093.0926999999999</v>
      </c>
      <c r="E96" s="37"/>
    </row>
    <row r="97" spans="1:5" x14ac:dyDescent="0.25">
      <c r="A97" s="12" t="s">
        <v>110</v>
      </c>
      <c r="B97" s="37">
        <v>6797.2814699999999</v>
      </c>
      <c r="C97" s="37">
        <v>5086.4711500000003</v>
      </c>
      <c r="D97" s="37">
        <v>1536.1143199999999</v>
      </c>
      <c r="E97" s="37"/>
    </row>
    <row r="98" spans="1:5" x14ac:dyDescent="0.25">
      <c r="A98" s="12" t="s">
        <v>111</v>
      </c>
      <c r="B98" s="37">
        <v>33532.357349999998</v>
      </c>
      <c r="C98" s="37">
        <v>10070.28097</v>
      </c>
      <c r="D98" s="37">
        <v>2232.0246900000002</v>
      </c>
      <c r="E98" s="37"/>
    </row>
    <row r="99" spans="1:5" ht="30" x14ac:dyDescent="0.25">
      <c r="A99" s="12" t="s">
        <v>112</v>
      </c>
      <c r="B99" s="37">
        <v>564.42863999999997</v>
      </c>
      <c r="C99" s="37">
        <v>400.10475000000002</v>
      </c>
      <c r="D99" s="37">
        <v>139.76294999999999</v>
      </c>
      <c r="E99" s="37"/>
    </row>
    <row r="100" spans="1:5" x14ac:dyDescent="0.25">
      <c r="A100" s="12" t="s">
        <v>113</v>
      </c>
      <c r="B100" s="37">
        <v>199995.81829</v>
      </c>
      <c r="C100" s="37">
        <v>3083.3206</v>
      </c>
      <c r="D100" s="37">
        <v>964.47194000000002</v>
      </c>
      <c r="E100" s="37">
        <v>130.17500000000001</v>
      </c>
    </row>
    <row r="101" spans="1:5" x14ac:dyDescent="0.25">
      <c r="A101" s="12" t="s">
        <v>114</v>
      </c>
      <c r="B101" s="37">
        <v>69733.738750000004</v>
      </c>
      <c r="C101" s="37">
        <v>18752.165570000001</v>
      </c>
      <c r="D101" s="37">
        <v>4658.9705000000004</v>
      </c>
      <c r="E101" s="37"/>
    </row>
    <row r="102" spans="1:5" x14ac:dyDescent="0.25">
      <c r="A102" s="12" t="s">
        <v>115</v>
      </c>
      <c r="B102" s="37">
        <v>31490.045040000001</v>
      </c>
      <c r="C102" s="37">
        <v>3527.86366</v>
      </c>
      <c r="D102" s="37">
        <v>999.27778999999998</v>
      </c>
      <c r="E102" s="37"/>
    </row>
    <row r="103" spans="1:5" x14ac:dyDescent="0.25">
      <c r="A103" s="12" t="s">
        <v>116</v>
      </c>
      <c r="B103" s="37">
        <v>1327.31267</v>
      </c>
      <c r="C103" s="37">
        <v>747.79840999999999</v>
      </c>
      <c r="D103" s="37">
        <v>199.64558</v>
      </c>
      <c r="E103" s="37"/>
    </row>
    <row r="104" spans="1:5" ht="30" x14ac:dyDescent="0.25">
      <c r="A104" s="12" t="s">
        <v>117</v>
      </c>
      <c r="B104" s="37">
        <v>12742.4004</v>
      </c>
      <c r="C104" s="37">
        <v>8208.3277099999996</v>
      </c>
      <c r="D104" s="37">
        <v>2473.3321999999998</v>
      </c>
      <c r="E104" s="37"/>
    </row>
    <row r="105" spans="1:5" ht="30" x14ac:dyDescent="0.25">
      <c r="A105" s="12" t="s">
        <v>118</v>
      </c>
      <c r="B105" s="37">
        <v>6179.40535</v>
      </c>
      <c r="C105" s="37">
        <v>3629.3231300000002</v>
      </c>
      <c r="D105" s="37">
        <v>1084.4227699999999</v>
      </c>
      <c r="E105" s="37">
        <v>33.700000000000003</v>
      </c>
    </row>
    <row r="106" spans="1:5" ht="30" x14ac:dyDescent="0.25">
      <c r="A106" s="12" t="s">
        <v>119</v>
      </c>
      <c r="B106" s="37">
        <v>64187.880859999997</v>
      </c>
      <c r="C106" s="37">
        <v>6082.2530500000003</v>
      </c>
      <c r="D106" s="37">
        <v>1686.05854</v>
      </c>
      <c r="E106" s="37">
        <v>1823.9793999999999</v>
      </c>
    </row>
    <row r="107" spans="1:5" x14ac:dyDescent="0.25">
      <c r="A107" s="12" t="s">
        <v>120</v>
      </c>
      <c r="B107" s="37">
        <v>638.40948000000003</v>
      </c>
      <c r="C107" s="37">
        <v>479.71235000000001</v>
      </c>
      <c r="D107" s="37">
        <v>144.87313</v>
      </c>
      <c r="E107" s="37"/>
    </row>
    <row r="108" spans="1:5" x14ac:dyDescent="0.25">
      <c r="A108" s="12" t="s">
        <v>121</v>
      </c>
      <c r="B108" s="37">
        <v>382.82771000000002</v>
      </c>
      <c r="C108" s="37">
        <v>294.03050000000002</v>
      </c>
      <c r="D108" s="37">
        <v>88.797210000000007</v>
      </c>
      <c r="E108" s="37"/>
    </row>
    <row r="109" spans="1:5" x14ac:dyDescent="0.25">
      <c r="A109" s="27" t="s">
        <v>2</v>
      </c>
      <c r="B109" s="38">
        <v>7251030.8190099997</v>
      </c>
      <c r="C109" s="38">
        <v>409474.83575999999</v>
      </c>
      <c r="D109" s="38">
        <v>125286.80419</v>
      </c>
      <c r="E109" s="38">
        <v>963678.65477000002</v>
      </c>
    </row>
  </sheetData>
  <mergeCells count="70">
    <mergeCell ref="A1:D1"/>
    <mergeCell ref="A2:D2"/>
    <mergeCell ref="A5:C5"/>
    <mergeCell ref="A65:C65"/>
    <mergeCell ref="A72:A73"/>
    <mergeCell ref="B72:B73"/>
    <mergeCell ref="A7:C7"/>
    <mergeCell ref="A8:C8"/>
    <mergeCell ref="A9:C9"/>
    <mergeCell ref="A63:C63"/>
    <mergeCell ref="A64:C64"/>
    <mergeCell ref="A66:C66"/>
    <mergeCell ref="A67:C67"/>
    <mergeCell ref="C72:E72"/>
    <mergeCell ref="A6:C6"/>
    <mergeCell ref="A62:C62"/>
    <mergeCell ref="A58:C58"/>
    <mergeCell ref="A59:C59"/>
    <mergeCell ref="A60:C60"/>
    <mergeCell ref="A61:C61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43:C43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35:C35"/>
    <mergeCell ref="A36:C36"/>
    <mergeCell ref="A37:C37"/>
    <mergeCell ref="A28:C2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34:C34"/>
    <mergeCell ref="A10:C10"/>
    <mergeCell ref="A11:C11"/>
    <mergeCell ref="A12:C12"/>
    <mergeCell ref="A69:C69"/>
    <mergeCell ref="A68:C68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ageMargins left="0.47244094488188981" right="0.15748031496062992" top="0.23622047244094491" bottom="0.43307086614173229" header="0.19685039370078741" footer="0.19685039370078741"/>
  <pageSetup paperSize="9" scale="6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view="pageBreakPreview" zoomScaleNormal="100" zoomScaleSheetLayoutView="100" workbookViewId="0">
      <selection activeCell="A54" sqref="A54:T54"/>
    </sheetView>
  </sheetViews>
  <sheetFormatPr defaultRowHeight="15" x14ac:dyDescent="0.25"/>
  <cols>
    <col min="1" max="1" width="39.28515625" customWidth="1"/>
    <col min="2" max="2" width="13.140625" customWidth="1"/>
    <col min="3" max="4" width="14" customWidth="1"/>
    <col min="5" max="5" width="15.28515625" customWidth="1"/>
    <col min="6" max="6" width="14.85546875" customWidth="1"/>
    <col min="7" max="7" width="14.7109375" customWidth="1"/>
    <col min="8" max="8" width="14.5703125" customWidth="1"/>
    <col min="9" max="9" width="14" customWidth="1"/>
    <col min="10" max="10" width="12.7109375" customWidth="1"/>
    <col min="11" max="11" width="11" customWidth="1"/>
    <col min="12" max="12" width="14.5703125" customWidth="1"/>
    <col min="13" max="13" width="14.28515625" customWidth="1"/>
    <col min="14" max="14" width="15.140625" customWidth="1"/>
    <col min="15" max="15" width="14.5703125" customWidth="1"/>
    <col min="16" max="16" width="12.5703125" customWidth="1"/>
  </cols>
  <sheetData>
    <row r="1" spans="1:20" s="17" customFormat="1" ht="15.75" x14ac:dyDescent="0.25">
      <c r="A1" s="20"/>
      <c r="C1" s="18" t="s">
        <v>8</v>
      </c>
    </row>
    <row r="2" spans="1:20" x14ac:dyDescent="0.25">
      <c r="A2" s="21" t="str">
        <f>TEXT(EndData2,"[$-FC19]ДД.ММ.ГГГ")</f>
        <v>00.01.1900</v>
      </c>
      <c r="C2" s="13"/>
      <c r="P2" s="15" t="s">
        <v>7</v>
      </c>
    </row>
    <row r="3" spans="1:20" s="16" customFormat="1" ht="51" x14ac:dyDescent="0.25">
      <c r="A3" s="19" t="s">
        <v>18</v>
      </c>
      <c r="B3" s="35" t="s">
        <v>19</v>
      </c>
      <c r="C3" s="36" t="s">
        <v>20</v>
      </c>
      <c r="D3" s="36" t="s">
        <v>21</v>
      </c>
      <c r="E3" s="36" t="s">
        <v>22</v>
      </c>
      <c r="F3" s="36" t="s">
        <v>23</v>
      </c>
      <c r="G3" s="36" t="s">
        <v>24</v>
      </c>
      <c r="H3" s="36" t="s">
        <v>25</v>
      </c>
      <c r="I3" s="36" t="s">
        <v>26</v>
      </c>
      <c r="J3" s="36" t="s">
        <v>27</v>
      </c>
      <c r="K3" s="36" t="s">
        <v>28</v>
      </c>
      <c r="L3" s="36" t="s">
        <v>29</v>
      </c>
      <c r="M3" s="36" t="s">
        <v>30</v>
      </c>
      <c r="N3" s="36" t="s">
        <v>31</v>
      </c>
      <c r="O3" s="36" t="s">
        <v>32</v>
      </c>
      <c r="P3" s="14" t="s">
        <v>6</v>
      </c>
    </row>
    <row r="4" spans="1:20" ht="75" x14ac:dyDescent="0.25">
      <c r="A4" s="34" t="s">
        <v>36</v>
      </c>
      <c r="B4" s="39"/>
      <c r="C4" s="39"/>
      <c r="D4" s="39"/>
      <c r="E4" s="39"/>
      <c r="F4" s="39"/>
      <c r="G4" s="39"/>
      <c r="H4" s="39"/>
      <c r="I4" s="39"/>
      <c r="J4" s="39"/>
      <c r="K4" s="39">
        <v>80</v>
      </c>
      <c r="L4" s="39"/>
      <c r="M4" s="39"/>
      <c r="N4" s="39"/>
      <c r="O4" s="39"/>
      <c r="P4" s="40">
        <v>80</v>
      </c>
      <c r="Q4" s="33"/>
      <c r="R4" s="33"/>
      <c r="S4" s="33"/>
      <c r="T4" s="33"/>
    </row>
    <row r="5" spans="1:20" ht="45" x14ac:dyDescent="0.25">
      <c r="A5" s="34" t="s">
        <v>37</v>
      </c>
      <c r="B5" s="39"/>
      <c r="C5" s="39">
        <v>18447.2</v>
      </c>
      <c r="D5" s="39">
        <v>22932</v>
      </c>
      <c r="E5" s="39"/>
      <c r="F5" s="39">
        <v>675.25</v>
      </c>
      <c r="G5" s="39">
        <v>11616.5</v>
      </c>
      <c r="H5" s="39">
        <v>15834.53</v>
      </c>
      <c r="I5" s="39">
        <v>8500</v>
      </c>
      <c r="J5" s="39">
        <v>14510.083199999999</v>
      </c>
      <c r="K5" s="39">
        <v>5877.25</v>
      </c>
      <c r="L5" s="39">
        <v>15352</v>
      </c>
      <c r="M5" s="39">
        <v>1276.5</v>
      </c>
      <c r="N5" s="39">
        <v>6450</v>
      </c>
      <c r="O5" s="39">
        <v>20000</v>
      </c>
      <c r="P5" s="40">
        <v>141471.3132</v>
      </c>
      <c r="Q5" s="33"/>
      <c r="R5" s="33"/>
      <c r="S5" s="33"/>
      <c r="T5" s="33"/>
    </row>
    <row r="6" spans="1:20" ht="45" x14ac:dyDescent="0.25">
      <c r="A6" s="34" t="s">
        <v>38</v>
      </c>
      <c r="B6" s="39">
        <v>111285.55499999999</v>
      </c>
      <c r="C6" s="39">
        <v>5447.9840000000004</v>
      </c>
      <c r="D6" s="39">
        <v>1852.29061</v>
      </c>
      <c r="E6" s="39">
        <v>1268.6400000000001</v>
      </c>
      <c r="F6" s="39">
        <v>1623.76</v>
      </c>
      <c r="G6" s="39">
        <v>25554</v>
      </c>
      <c r="H6" s="39">
        <v>1629.3225</v>
      </c>
      <c r="I6" s="39">
        <v>1000</v>
      </c>
      <c r="J6" s="39">
        <v>1294.6101799999999</v>
      </c>
      <c r="K6" s="39">
        <v>857.75199999999995</v>
      </c>
      <c r="L6" s="39"/>
      <c r="M6" s="39">
        <v>1214.8320000000001</v>
      </c>
      <c r="N6" s="39">
        <v>5115.5</v>
      </c>
      <c r="O6" s="39">
        <v>8246.99</v>
      </c>
      <c r="P6" s="40">
        <v>166391.23629</v>
      </c>
      <c r="Q6" s="33"/>
      <c r="R6" s="33"/>
      <c r="S6" s="33"/>
      <c r="T6" s="33"/>
    </row>
    <row r="7" spans="1:20" ht="60" x14ac:dyDescent="0.25">
      <c r="A7" s="34" t="s">
        <v>39</v>
      </c>
      <c r="B7" s="39">
        <v>90619.565610000005</v>
      </c>
      <c r="C7" s="39">
        <v>43077.531999999999</v>
      </c>
      <c r="D7" s="39">
        <v>27300</v>
      </c>
      <c r="E7" s="39">
        <v>26000</v>
      </c>
      <c r="F7" s="39">
        <v>4700</v>
      </c>
      <c r="G7" s="39">
        <v>19615</v>
      </c>
      <c r="H7" s="39">
        <v>20709.599999999999</v>
      </c>
      <c r="I7" s="39">
        <v>4100</v>
      </c>
      <c r="J7" s="39">
        <v>24027.831999999999</v>
      </c>
      <c r="K7" s="39">
        <v>7650</v>
      </c>
      <c r="L7" s="39">
        <v>18525.166000000001</v>
      </c>
      <c r="M7" s="39">
        <v>12753.083000000001</v>
      </c>
      <c r="N7" s="39">
        <v>9237</v>
      </c>
      <c r="O7" s="39">
        <v>19615.5</v>
      </c>
      <c r="P7" s="40">
        <v>327930.27860999998</v>
      </c>
      <c r="Q7" s="33"/>
      <c r="R7" s="33"/>
      <c r="S7" s="33"/>
      <c r="T7" s="33"/>
    </row>
    <row r="8" spans="1:20" ht="105" x14ac:dyDescent="0.25">
      <c r="A8" s="34" t="s">
        <v>40</v>
      </c>
      <c r="B8" s="39">
        <v>263.10199999999998</v>
      </c>
      <c r="C8" s="39">
        <v>27.3</v>
      </c>
      <c r="D8" s="39">
        <v>150</v>
      </c>
      <c r="E8" s="39">
        <v>138.30000000000001</v>
      </c>
      <c r="F8" s="39"/>
      <c r="G8" s="39"/>
      <c r="H8" s="39"/>
      <c r="I8" s="39"/>
      <c r="J8" s="39">
        <v>70.849000000000004</v>
      </c>
      <c r="K8" s="39"/>
      <c r="L8" s="39"/>
      <c r="M8" s="39"/>
      <c r="N8" s="39"/>
      <c r="O8" s="39"/>
      <c r="P8" s="40">
        <v>649.55100000000004</v>
      </c>
      <c r="Q8" s="33"/>
      <c r="R8" s="33"/>
      <c r="S8" s="33"/>
      <c r="T8" s="33"/>
    </row>
    <row r="9" spans="1:20" ht="90" x14ac:dyDescent="0.25">
      <c r="A9" s="34" t="s">
        <v>41</v>
      </c>
      <c r="B9" s="39"/>
      <c r="C9" s="39">
        <v>4887.5</v>
      </c>
      <c r="D9" s="39">
        <v>710</v>
      </c>
      <c r="E9" s="39">
        <v>596</v>
      </c>
      <c r="F9" s="39">
        <v>202.5</v>
      </c>
      <c r="G9" s="39"/>
      <c r="H9" s="39">
        <v>237.1</v>
      </c>
      <c r="I9" s="39"/>
      <c r="J9" s="39"/>
      <c r="K9" s="39"/>
      <c r="L9" s="39">
        <v>315.83332999999999</v>
      </c>
      <c r="M9" s="39">
        <v>287.3</v>
      </c>
      <c r="N9" s="39">
        <v>1085</v>
      </c>
      <c r="O9" s="39">
        <v>199.8</v>
      </c>
      <c r="P9" s="40">
        <v>8521.0333300000002</v>
      </c>
      <c r="Q9" s="33"/>
      <c r="R9" s="33"/>
      <c r="S9" s="33"/>
      <c r="T9" s="33"/>
    </row>
    <row r="10" spans="1:20" ht="90" x14ac:dyDescent="0.25">
      <c r="A10" s="34" t="s">
        <v>42</v>
      </c>
      <c r="B10" s="39">
        <v>972</v>
      </c>
      <c r="C10" s="39">
        <v>450.32490000000001</v>
      </c>
      <c r="D10" s="39">
        <v>121.45</v>
      </c>
      <c r="E10" s="39">
        <v>120</v>
      </c>
      <c r="F10" s="39">
        <v>243</v>
      </c>
      <c r="G10" s="39"/>
      <c r="H10" s="39">
        <v>87</v>
      </c>
      <c r="I10" s="39">
        <v>483</v>
      </c>
      <c r="J10" s="39">
        <v>112.999</v>
      </c>
      <c r="K10" s="39">
        <v>140</v>
      </c>
      <c r="L10" s="39">
        <v>261.89999999999998</v>
      </c>
      <c r="M10" s="39">
        <v>134.62</v>
      </c>
      <c r="N10" s="39">
        <v>100</v>
      </c>
      <c r="O10" s="39">
        <v>529.62099999999998</v>
      </c>
      <c r="P10" s="40">
        <v>3755.9149000000002</v>
      </c>
      <c r="Q10" s="33"/>
      <c r="R10" s="33"/>
      <c r="S10" s="33"/>
      <c r="T10" s="33"/>
    </row>
    <row r="11" spans="1:20" ht="105" x14ac:dyDescent="0.25">
      <c r="A11" s="34" t="s">
        <v>43</v>
      </c>
      <c r="B11" s="39">
        <v>2698.7</v>
      </c>
      <c r="C11" s="39">
        <v>1512.4036000000001</v>
      </c>
      <c r="D11" s="39">
        <v>373.85039999999998</v>
      </c>
      <c r="E11" s="39">
        <v>267</v>
      </c>
      <c r="F11" s="39">
        <v>152.85499999999999</v>
      </c>
      <c r="G11" s="39">
        <v>270</v>
      </c>
      <c r="H11" s="39">
        <v>250</v>
      </c>
      <c r="I11" s="39">
        <v>112</v>
      </c>
      <c r="J11" s="39">
        <v>1119.7660000000001</v>
      </c>
      <c r="K11" s="39">
        <v>295.3</v>
      </c>
      <c r="L11" s="39">
        <v>185</v>
      </c>
      <c r="M11" s="39">
        <v>262</v>
      </c>
      <c r="N11" s="39">
        <v>306.11599999999999</v>
      </c>
      <c r="O11" s="39">
        <v>315.83747</v>
      </c>
      <c r="P11" s="40">
        <v>8120.8284700000004</v>
      </c>
      <c r="Q11" s="33"/>
      <c r="R11" s="33"/>
      <c r="S11" s="33"/>
      <c r="T11" s="33"/>
    </row>
    <row r="12" spans="1:20" ht="135" x14ac:dyDescent="0.25">
      <c r="A12" s="34" t="s">
        <v>44</v>
      </c>
      <c r="B12" s="39">
        <v>21862.888879999999</v>
      </c>
      <c r="C12" s="39">
        <v>1598.625</v>
      </c>
      <c r="D12" s="39">
        <v>45</v>
      </c>
      <c r="E12" s="39"/>
      <c r="F12" s="39"/>
      <c r="G12" s="39"/>
      <c r="H12" s="39"/>
      <c r="I12" s="39"/>
      <c r="J12" s="39">
        <v>147.648</v>
      </c>
      <c r="K12" s="39"/>
      <c r="L12" s="39"/>
      <c r="M12" s="39"/>
      <c r="N12" s="39"/>
      <c r="O12" s="39"/>
      <c r="P12" s="40">
        <v>23654.16188</v>
      </c>
      <c r="Q12" s="33"/>
      <c r="R12" s="33"/>
      <c r="S12" s="33"/>
      <c r="T12" s="33"/>
    </row>
    <row r="13" spans="1:20" ht="120" x14ac:dyDescent="0.25">
      <c r="A13" s="34" t="s">
        <v>45</v>
      </c>
      <c r="B13" s="39"/>
      <c r="C13" s="39">
        <v>1500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>
        <v>1500</v>
      </c>
      <c r="Q13" s="33"/>
      <c r="R13" s="33"/>
      <c r="S13" s="33"/>
      <c r="T13" s="33"/>
    </row>
    <row r="14" spans="1:20" ht="120" x14ac:dyDescent="0.25">
      <c r="A14" s="34" t="s">
        <v>46</v>
      </c>
      <c r="B14" s="39">
        <v>520</v>
      </c>
      <c r="C14" s="39">
        <v>653.82330000000002</v>
      </c>
      <c r="D14" s="39"/>
      <c r="E14" s="39"/>
      <c r="F14" s="39"/>
      <c r="G14" s="39">
        <v>41</v>
      </c>
      <c r="H14" s="39"/>
      <c r="I14" s="39"/>
      <c r="J14" s="39">
        <v>72.831999999999994</v>
      </c>
      <c r="K14" s="39"/>
      <c r="L14" s="39"/>
      <c r="M14" s="39"/>
      <c r="N14" s="39"/>
      <c r="O14" s="39">
        <v>50</v>
      </c>
      <c r="P14" s="40">
        <v>1337.6552999999999</v>
      </c>
      <c r="Q14" s="33"/>
      <c r="R14" s="33"/>
      <c r="S14" s="33"/>
      <c r="T14" s="33"/>
    </row>
    <row r="15" spans="1:20" ht="405" x14ac:dyDescent="0.25">
      <c r="A15" s="34" t="s">
        <v>47</v>
      </c>
      <c r="B15" s="39">
        <v>25000</v>
      </c>
      <c r="C15" s="39">
        <v>19093</v>
      </c>
      <c r="D15" s="39">
        <v>3700</v>
      </c>
      <c r="E15" s="39">
        <v>2500</v>
      </c>
      <c r="F15" s="39"/>
      <c r="G15" s="39">
        <v>4344.7</v>
      </c>
      <c r="H15" s="39">
        <v>1645.4</v>
      </c>
      <c r="I15" s="39">
        <v>251</v>
      </c>
      <c r="J15" s="39">
        <v>5748.6949999999997</v>
      </c>
      <c r="K15" s="39">
        <v>1600</v>
      </c>
      <c r="L15" s="39">
        <v>2000</v>
      </c>
      <c r="M15" s="39">
        <v>2032</v>
      </c>
      <c r="N15" s="39">
        <v>1400</v>
      </c>
      <c r="O15" s="39">
        <v>1800</v>
      </c>
      <c r="P15" s="40">
        <v>71114.794999999998</v>
      </c>
      <c r="Q15" s="33"/>
      <c r="R15" s="33"/>
      <c r="S15" s="33"/>
      <c r="T15" s="33"/>
    </row>
    <row r="16" spans="1:20" ht="195" x14ac:dyDescent="0.25">
      <c r="A16" s="34" t="s">
        <v>48</v>
      </c>
      <c r="B16" s="39">
        <v>225695.03</v>
      </c>
      <c r="C16" s="39">
        <v>136000</v>
      </c>
      <c r="D16" s="39">
        <v>32362</v>
      </c>
      <c r="E16" s="39">
        <v>23730</v>
      </c>
      <c r="F16" s="39">
        <v>10921.5</v>
      </c>
      <c r="G16" s="39">
        <v>16397.217000000001</v>
      </c>
      <c r="H16" s="39">
        <v>14156.69</v>
      </c>
      <c r="I16" s="39">
        <v>4341.5</v>
      </c>
      <c r="J16" s="39">
        <v>33595.980000000003</v>
      </c>
      <c r="K16" s="39">
        <v>10736.552</v>
      </c>
      <c r="L16" s="39">
        <v>28347.75</v>
      </c>
      <c r="M16" s="39">
        <v>23164.25</v>
      </c>
      <c r="N16" s="39">
        <v>24296</v>
      </c>
      <c r="O16" s="39">
        <v>28614.639999999999</v>
      </c>
      <c r="P16" s="40">
        <v>612359.10900000005</v>
      </c>
      <c r="Q16" s="33"/>
      <c r="R16" s="33"/>
      <c r="S16" s="33"/>
      <c r="T16" s="33"/>
    </row>
    <row r="17" spans="1:20" ht="120" x14ac:dyDescent="0.25">
      <c r="A17" s="34" t="s">
        <v>49</v>
      </c>
      <c r="B17" s="39">
        <v>25740</v>
      </c>
      <c r="C17" s="39">
        <v>12500</v>
      </c>
      <c r="D17" s="39">
        <v>1650</v>
      </c>
      <c r="E17" s="39">
        <v>1300</v>
      </c>
      <c r="F17" s="39">
        <v>465</v>
      </c>
      <c r="G17" s="39">
        <v>437.95</v>
      </c>
      <c r="H17" s="39">
        <v>1720.498</v>
      </c>
      <c r="I17" s="39"/>
      <c r="J17" s="39">
        <v>3750</v>
      </c>
      <c r="K17" s="39">
        <v>1714.5550000000001</v>
      </c>
      <c r="L17" s="39">
        <v>1500</v>
      </c>
      <c r="M17" s="39">
        <v>3000</v>
      </c>
      <c r="N17" s="39">
        <v>2922.5</v>
      </c>
      <c r="O17" s="39">
        <v>1470</v>
      </c>
      <c r="P17" s="40">
        <v>58170.502999999997</v>
      </c>
      <c r="Q17" s="33"/>
      <c r="R17" s="33"/>
      <c r="S17" s="33"/>
      <c r="T17" s="33"/>
    </row>
    <row r="18" spans="1:20" ht="165" x14ac:dyDescent="0.25">
      <c r="A18" s="34" t="s">
        <v>50</v>
      </c>
      <c r="B18" s="39">
        <v>22.344000000000001</v>
      </c>
      <c r="C18" s="39">
        <v>7.4474400000000003</v>
      </c>
      <c r="D18" s="39"/>
      <c r="E18" s="39"/>
      <c r="F18" s="39"/>
      <c r="G18" s="39"/>
      <c r="H18" s="39"/>
      <c r="I18" s="39"/>
      <c r="J18" s="39">
        <v>3.7250000000000001</v>
      </c>
      <c r="K18" s="39"/>
      <c r="L18" s="39"/>
      <c r="M18" s="39">
        <v>4.0999999999999996</v>
      </c>
      <c r="N18" s="39"/>
      <c r="O18" s="39"/>
      <c r="P18" s="40">
        <v>37.616439999999997</v>
      </c>
      <c r="Q18" s="33"/>
      <c r="R18" s="33"/>
      <c r="S18" s="33"/>
      <c r="T18" s="33"/>
    </row>
    <row r="19" spans="1:20" ht="105" x14ac:dyDescent="0.25">
      <c r="A19" s="34" t="s">
        <v>51</v>
      </c>
      <c r="B19" s="39">
        <v>150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>
        <v>150</v>
      </c>
      <c r="Q19" s="33"/>
      <c r="R19" s="33"/>
      <c r="S19" s="33"/>
      <c r="T19" s="33"/>
    </row>
    <row r="20" spans="1:20" ht="150" x14ac:dyDescent="0.25">
      <c r="A20" s="34" t="s">
        <v>52</v>
      </c>
      <c r="B20" s="39">
        <v>9000</v>
      </c>
      <c r="C20" s="39">
        <v>2879.7641699999999</v>
      </c>
      <c r="D20" s="39">
        <v>300</v>
      </c>
      <c r="E20" s="39">
        <v>235</v>
      </c>
      <c r="F20" s="39">
        <v>110</v>
      </c>
      <c r="G20" s="39">
        <v>484.4</v>
      </c>
      <c r="H20" s="39">
        <v>20.3</v>
      </c>
      <c r="I20" s="39">
        <v>20</v>
      </c>
      <c r="J20" s="39">
        <v>1550</v>
      </c>
      <c r="K20" s="39">
        <v>180</v>
      </c>
      <c r="L20" s="39"/>
      <c r="M20" s="39">
        <v>204.5</v>
      </c>
      <c r="N20" s="39">
        <v>368</v>
      </c>
      <c r="O20" s="39">
        <v>287.38421</v>
      </c>
      <c r="P20" s="40">
        <v>15639.348379999999</v>
      </c>
      <c r="Q20" s="33"/>
      <c r="R20" s="33"/>
      <c r="S20" s="33"/>
      <c r="T20" s="33"/>
    </row>
    <row r="21" spans="1:20" ht="150" x14ac:dyDescent="0.25">
      <c r="A21" s="34" t="s">
        <v>53</v>
      </c>
      <c r="B21" s="39">
        <v>180359.78899999999</v>
      </c>
      <c r="C21" s="39">
        <v>75000</v>
      </c>
      <c r="D21" s="39">
        <v>15000</v>
      </c>
      <c r="E21" s="39">
        <v>15700</v>
      </c>
      <c r="F21" s="39">
        <v>2565</v>
      </c>
      <c r="G21" s="39">
        <v>10818.162</v>
      </c>
      <c r="H21" s="39">
        <v>4800</v>
      </c>
      <c r="I21" s="39">
        <v>1704</v>
      </c>
      <c r="J21" s="39">
        <v>33000.468999999997</v>
      </c>
      <c r="K21" s="39">
        <v>4300</v>
      </c>
      <c r="L21" s="39">
        <v>5269.2150000000001</v>
      </c>
      <c r="M21" s="39">
        <v>5465</v>
      </c>
      <c r="N21" s="39">
        <v>6500</v>
      </c>
      <c r="O21" s="39">
        <v>6525.692</v>
      </c>
      <c r="P21" s="40">
        <v>367007.32699999999</v>
      </c>
      <c r="Q21" s="33"/>
      <c r="R21" s="33"/>
      <c r="S21" s="33"/>
      <c r="T21" s="33"/>
    </row>
    <row r="22" spans="1:20" ht="90" x14ac:dyDescent="0.25">
      <c r="A22" s="34" t="s">
        <v>54</v>
      </c>
      <c r="B22" s="39">
        <v>10837.31587</v>
      </c>
      <c r="C22" s="39">
        <v>2634.038</v>
      </c>
      <c r="D22" s="39">
        <v>1330</v>
      </c>
      <c r="E22" s="39">
        <v>850</v>
      </c>
      <c r="F22" s="39">
        <v>352.92</v>
      </c>
      <c r="G22" s="39">
        <v>982.2</v>
      </c>
      <c r="H22" s="39">
        <v>76.543559999999999</v>
      </c>
      <c r="I22" s="39">
        <v>37</v>
      </c>
      <c r="J22" s="39">
        <v>746.22299999999996</v>
      </c>
      <c r="K22" s="39"/>
      <c r="L22" s="39">
        <v>200</v>
      </c>
      <c r="M22" s="39">
        <v>259.60000000000002</v>
      </c>
      <c r="N22" s="39"/>
      <c r="O22" s="39">
        <v>1335</v>
      </c>
      <c r="P22" s="40">
        <v>19640.84043</v>
      </c>
      <c r="Q22" s="33"/>
      <c r="R22" s="33"/>
      <c r="S22" s="33"/>
      <c r="T22" s="33"/>
    </row>
    <row r="23" spans="1:20" ht="120" x14ac:dyDescent="0.25">
      <c r="A23" s="34" t="s">
        <v>55</v>
      </c>
      <c r="B23" s="39">
        <v>2778.2098000000001</v>
      </c>
      <c r="C23" s="39">
        <v>1340</v>
      </c>
      <c r="D23" s="39">
        <v>263</v>
      </c>
      <c r="E23" s="39">
        <v>180</v>
      </c>
      <c r="F23" s="39">
        <v>103.5</v>
      </c>
      <c r="G23" s="39">
        <v>166.19399999999999</v>
      </c>
      <c r="H23" s="39">
        <v>94</v>
      </c>
      <c r="I23" s="39">
        <v>46.4</v>
      </c>
      <c r="J23" s="39">
        <v>421.84800000000001</v>
      </c>
      <c r="K23" s="39">
        <v>61.363</v>
      </c>
      <c r="L23" s="39">
        <v>425.44499999999999</v>
      </c>
      <c r="M23" s="39">
        <v>224.5</v>
      </c>
      <c r="N23" s="39">
        <v>321</v>
      </c>
      <c r="O23" s="39">
        <v>100.7024</v>
      </c>
      <c r="P23" s="40">
        <v>6526.1621999999998</v>
      </c>
      <c r="Q23" s="33"/>
      <c r="R23" s="33"/>
      <c r="S23" s="33"/>
      <c r="T23" s="33"/>
    </row>
    <row r="24" spans="1:20" ht="90" x14ac:dyDescent="0.25">
      <c r="A24" s="34" t="s">
        <v>56</v>
      </c>
      <c r="B24" s="39">
        <v>628.13</v>
      </c>
      <c r="C24" s="39">
        <v>321.74617999999998</v>
      </c>
      <c r="D24" s="39">
        <v>312.20839999999998</v>
      </c>
      <c r="E24" s="39">
        <v>335</v>
      </c>
      <c r="F24" s="39">
        <v>97.015000000000001</v>
      </c>
      <c r="G24" s="39"/>
      <c r="H24" s="39">
        <v>125.652</v>
      </c>
      <c r="I24" s="39">
        <v>58</v>
      </c>
      <c r="J24" s="39">
        <v>432.16</v>
      </c>
      <c r="K24" s="39">
        <v>97</v>
      </c>
      <c r="L24" s="39"/>
      <c r="M24" s="39">
        <v>113.274</v>
      </c>
      <c r="N24" s="39">
        <v>112.166</v>
      </c>
      <c r="O24" s="39">
        <v>132.71725000000001</v>
      </c>
      <c r="P24" s="40">
        <v>2765.0688300000002</v>
      </c>
      <c r="Q24" s="33"/>
      <c r="R24" s="33"/>
      <c r="S24" s="33"/>
      <c r="T24" s="33"/>
    </row>
    <row r="25" spans="1:20" ht="75" x14ac:dyDescent="0.25">
      <c r="A25" s="34" t="s">
        <v>57</v>
      </c>
      <c r="B25" s="39">
        <v>373.03775999999999</v>
      </c>
      <c r="C25" s="39"/>
      <c r="D25" s="39">
        <v>1705.6984</v>
      </c>
      <c r="E25" s="39"/>
      <c r="F25" s="39">
        <v>157.35499999999999</v>
      </c>
      <c r="G25" s="39"/>
      <c r="H25" s="39">
        <v>448.77600000000001</v>
      </c>
      <c r="I25" s="39"/>
      <c r="J25" s="39">
        <v>833.8</v>
      </c>
      <c r="K25" s="39">
        <v>300</v>
      </c>
      <c r="L25" s="39"/>
      <c r="M25" s="39"/>
      <c r="N25" s="39"/>
      <c r="O25" s="39"/>
      <c r="P25" s="40">
        <v>3818.66716</v>
      </c>
      <c r="Q25" s="33"/>
      <c r="R25" s="33"/>
      <c r="S25" s="33"/>
      <c r="T25" s="33"/>
    </row>
    <row r="26" spans="1:20" ht="120" x14ac:dyDescent="0.25">
      <c r="A26" s="34" t="s">
        <v>58</v>
      </c>
      <c r="B26" s="39">
        <v>47314.25</v>
      </c>
      <c r="C26" s="39">
        <v>-20062.703539999999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>
        <v>27251.546460000001</v>
      </c>
      <c r="Q26" s="33"/>
      <c r="R26" s="33"/>
      <c r="S26" s="33"/>
      <c r="T26" s="33"/>
    </row>
    <row r="27" spans="1:20" ht="150" x14ac:dyDescent="0.25">
      <c r="A27" s="34" t="s">
        <v>59</v>
      </c>
      <c r="B27" s="39">
        <v>591.54999999999995</v>
      </c>
      <c r="C27" s="39">
        <v>312.36741000000001</v>
      </c>
      <c r="D27" s="39"/>
      <c r="E27" s="39"/>
      <c r="F27" s="39"/>
      <c r="G27" s="39"/>
      <c r="H27" s="39"/>
      <c r="I27" s="39"/>
      <c r="J27" s="39">
        <v>80.33</v>
      </c>
      <c r="K27" s="39"/>
      <c r="L27" s="39"/>
      <c r="M27" s="39"/>
      <c r="N27" s="39"/>
      <c r="O27" s="39"/>
      <c r="P27" s="40">
        <v>984.24740999999995</v>
      </c>
      <c r="Q27" s="33"/>
      <c r="R27" s="33"/>
      <c r="S27" s="33"/>
      <c r="T27" s="33"/>
    </row>
    <row r="28" spans="1:20" ht="120" x14ac:dyDescent="0.25">
      <c r="A28" s="34" t="s">
        <v>60</v>
      </c>
      <c r="B28" s="39">
        <v>3722.7</v>
      </c>
      <c r="C28" s="39">
        <v>1014.25</v>
      </c>
      <c r="D28" s="39"/>
      <c r="E28" s="39">
        <v>200</v>
      </c>
      <c r="F28" s="39"/>
      <c r="G28" s="39">
        <v>233.25</v>
      </c>
      <c r="H28" s="39">
        <v>34</v>
      </c>
      <c r="I28" s="39"/>
      <c r="J28" s="39">
        <v>160.07499999999999</v>
      </c>
      <c r="K28" s="39"/>
      <c r="L28" s="39"/>
      <c r="M28" s="39">
        <v>147</v>
      </c>
      <c r="N28" s="39">
        <v>500</v>
      </c>
      <c r="O28" s="39">
        <v>200</v>
      </c>
      <c r="P28" s="40">
        <v>6211.2749999999996</v>
      </c>
      <c r="Q28" s="33"/>
      <c r="R28" s="33"/>
      <c r="S28" s="33"/>
      <c r="T28" s="33"/>
    </row>
    <row r="29" spans="1:20" ht="285" x14ac:dyDescent="0.25">
      <c r="A29" s="34" t="s">
        <v>61</v>
      </c>
      <c r="B29" s="39"/>
      <c r="C29" s="39">
        <v>658.59439999999995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>
        <v>658.59439999999995</v>
      </c>
      <c r="Q29" s="33"/>
      <c r="R29" s="33"/>
      <c r="S29" s="33"/>
      <c r="T29" s="33"/>
    </row>
    <row r="30" spans="1:20" ht="135" x14ac:dyDescent="0.25">
      <c r="A30" s="34" t="s">
        <v>62</v>
      </c>
      <c r="B30" s="39">
        <v>96.657899999999998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>
        <v>96.657899999999998</v>
      </c>
      <c r="Q30" s="33"/>
      <c r="R30" s="33"/>
      <c r="S30" s="33"/>
      <c r="T30" s="33"/>
    </row>
    <row r="31" spans="1:20" ht="75" x14ac:dyDescent="0.25">
      <c r="A31" s="34" t="s">
        <v>63</v>
      </c>
      <c r="B31" s="39"/>
      <c r="C31" s="39"/>
      <c r="D31" s="39">
        <v>500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0">
        <v>500</v>
      </c>
      <c r="Q31" s="33"/>
      <c r="R31" s="33"/>
      <c r="S31" s="33"/>
      <c r="T31" s="33"/>
    </row>
    <row r="32" spans="1:20" ht="75" x14ac:dyDescent="0.25">
      <c r="A32" s="34" t="s">
        <v>64</v>
      </c>
      <c r="B32" s="39"/>
      <c r="C32" s="39">
        <v>597.07210999999995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0">
        <v>597.07210999999995</v>
      </c>
      <c r="Q32" s="33"/>
      <c r="R32" s="33"/>
      <c r="S32" s="33"/>
      <c r="T32" s="33"/>
    </row>
    <row r="33" spans="1:20" ht="90" x14ac:dyDescent="0.25">
      <c r="A33" s="34" t="s">
        <v>65</v>
      </c>
      <c r="B33" s="39"/>
      <c r="C33" s="39"/>
      <c r="D33" s="39"/>
      <c r="E33" s="39"/>
      <c r="F33" s="39"/>
      <c r="G33" s="39">
        <v>2500</v>
      </c>
      <c r="H33" s="39"/>
      <c r="I33" s="39"/>
      <c r="J33" s="39"/>
      <c r="K33" s="39"/>
      <c r="L33" s="39"/>
      <c r="M33" s="39"/>
      <c r="N33" s="39"/>
      <c r="O33" s="39"/>
      <c r="P33" s="40">
        <v>2500</v>
      </c>
      <c r="Q33" s="33"/>
      <c r="R33" s="33"/>
      <c r="S33" s="33"/>
      <c r="T33" s="33"/>
    </row>
    <row r="34" spans="1:20" ht="90" x14ac:dyDescent="0.25">
      <c r="A34" s="34" t="s">
        <v>66</v>
      </c>
      <c r="B34" s="39"/>
      <c r="C34" s="39">
        <v>11051.757310000001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>
        <v>11051.757310000001</v>
      </c>
      <c r="Q34" s="33"/>
      <c r="R34" s="33"/>
      <c r="S34" s="33"/>
      <c r="T34" s="33"/>
    </row>
    <row r="35" spans="1:20" ht="60" x14ac:dyDescent="0.25">
      <c r="A35" s="34" t="s">
        <v>67</v>
      </c>
      <c r="B35" s="39"/>
      <c r="C35" s="39">
        <v>111.06</v>
      </c>
      <c r="D35" s="39"/>
      <c r="E35" s="39"/>
      <c r="F35" s="39"/>
      <c r="G35" s="39">
        <v>215.63</v>
      </c>
      <c r="H35" s="39"/>
      <c r="I35" s="39"/>
      <c r="J35" s="39"/>
      <c r="K35" s="39"/>
      <c r="L35" s="39"/>
      <c r="M35" s="39"/>
      <c r="N35" s="39"/>
      <c r="O35" s="39"/>
      <c r="P35" s="40">
        <v>326.69</v>
      </c>
      <c r="Q35" s="33"/>
      <c r="R35" s="33"/>
      <c r="S35" s="33"/>
      <c r="T35" s="33"/>
    </row>
    <row r="36" spans="1:20" ht="60" x14ac:dyDescent="0.25">
      <c r="A36" s="34" t="s">
        <v>68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>
        <v>461.73500000000001</v>
      </c>
      <c r="O36" s="39"/>
      <c r="P36" s="40">
        <v>461.73500000000001</v>
      </c>
      <c r="Q36" s="33"/>
      <c r="R36" s="33"/>
      <c r="S36" s="33"/>
      <c r="T36" s="33"/>
    </row>
    <row r="37" spans="1:20" ht="60" x14ac:dyDescent="0.25">
      <c r="A37" s="34" t="s">
        <v>69</v>
      </c>
      <c r="B37" s="39"/>
      <c r="C37" s="39">
        <v>7900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0">
        <v>7900</v>
      </c>
      <c r="Q37" s="33"/>
      <c r="R37" s="33"/>
      <c r="S37" s="33"/>
      <c r="T37" s="33"/>
    </row>
    <row r="38" spans="1:20" ht="75" x14ac:dyDescent="0.25">
      <c r="A38" s="34" t="s">
        <v>70</v>
      </c>
      <c r="B38" s="39">
        <v>56646.849699999999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40">
        <v>56646.849699999999</v>
      </c>
      <c r="Q38" s="33"/>
      <c r="R38" s="33"/>
      <c r="S38" s="33"/>
      <c r="T38" s="33"/>
    </row>
    <row r="39" spans="1:20" ht="60" x14ac:dyDescent="0.25">
      <c r="A39" s="34" t="s">
        <v>71</v>
      </c>
      <c r="B39" s="39"/>
      <c r="C39" s="39"/>
      <c r="D39" s="39"/>
      <c r="E39" s="39"/>
      <c r="F39" s="39"/>
      <c r="G39" s="39"/>
      <c r="H39" s="39"/>
      <c r="I39" s="39"/>
      <c r="J39" s="39">
        <v>44497</v>
      </c>
      <c r="K39" s="39"/>
      <c r="L39" s="39"/>
      <c r="M39" s="39"/>
      <c r="N39" s="39"/>
      <c r="O39" s="39"/>
      <c r="P39" s="40">
        <v>44497</v>
      </c>
      <c r="Q39" s="33"/>
      <c r="R39" s="33"/>
      <c r="S39" s="33"/>
      <c r="T39" s="33"/>
    </row>
    <row r="40" spans="1:20" ht="105" x14ac:dyDescent="0.25">
      <c r="A40" s="34" t="s">
        <v>72</v>
      </c>
      <c r="B40" s="39">
        <v>326.7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0">
        <v>326.7</v>
      </c>
      <c r="Q40" s="33"/>
      <c r="R40" s="33"/>
      <c r="S40" s="33"/>
      <c r="T40" s="33"/>
    </row>
    <row r="41" spans="1:20" ht="60" x14ac:dyDescent="0.25">
      <c r="A41" s="34" t="s">
        <v>73</v>
      </c>
      <c r="B41" s="39"/>
      <c r="C41" s="39">
        <v>1529.8</v>
      </c>
      <c r="D41" s="39"/>
      <c r="E41" s="39"/>
      <c r="F41" s="39"/>
      <c r="G41" s="39"/>
      <c r="H41" s="39"/>
      <c r="I41" s="39">
        <v>18.561499999999999</v>
      </c>
      <c r="J41" s="39"/>
      <c r="K41" s="39">
        <v>70.14864</v>
      </c>
      <c r="L41" s="39"/>
      <c r="M41" s="39"/>
      <c r="N41" s="39">
        <v>210.03882999999999</v>
      </c>
      <c r="O41" s="39">
        <v>67.347250000000003</v>
      </c>
      <c r="P41" s="40">
        <v>1895.8962200000001</v>
      </c>
      <c r="Q41" s="33"/>
      <c r="R41" s="33"/>
      <c r="S41" s="33"/>
      <c r="T41" s="33"/>
    </row>
    <row r="42" spans="1:20" ht="135" x14ac:dyDescent="0.25">
      <c r="A42" s="34" t="s">
        <v>74</v>
      </c>
      <c r="B42" s="39">
        <v>86.414140000000003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0">
        <v>86.414140000000003</v>
      </c>
      <c r="Q42" s="33"/>
      <c r="R42" s="33"/>
      <c r="S42" s="33"/>
      <c r="T42" s="33"/>
    </row>
    <row r="43" spans="1:20" ht="90" x14ac:dyDescent="0.25">
      <c r="A43" s="34" t="s">
        <v>75</v>
      </c>
      <c r="B43" s="39">
        <v>1816.13599</v>
      </c>
      <c r="C43" s="39">
        <v>899.79060000000004</v>
      </c>
      <c r="D43" s="39">
        <v>214.7</v>
      </c>
      <c r="E43" s="39">
        <v>185</v>
      </c>
      <c r="F43" s="39">
        <v>68.93432</v>
      </c>
      <c r="G43" s="39"/>
      <c r="H43" s="39">
        <v>108.297</v>
      </c>
      <c r="I43" s="39"/>
      <c r="J43" s="39">
        <v>418.69265000000001</v>
      </c>
      <c r="K43" s="39">
        <v>58.919699999999999</v>
      </c>
      <c r="L43" s="39"/>
      <c r="M43" s="39">
        <v>263.63844</v>
      </c>
      <c r="N43" s="39"/>
      <c r="O43" s="39">
        <v>140.27771999999999</v>
      </c>
      <c r="P43" s="40">
        <v>4174.3864199999998</v>
      </c>
      <c r="Q43" s="33"/>
      <c r="R43" s="33"/>
      <c r="S43" s="33"/>
      <c r="T43" s="33"/>
    </row>
    <row r="44" spans="1:20" ht="180" x14ac:dyDescent="0.25">
      <c r="A44" s="34" t="s">
        <v>76</v>
      </c>
      <c r="B44" s="39">
        <v>13421.016</v>
      </c>
      <c r="C44" s="39">
        <v>5976.7122300000001</v>
      </c>
      <c r="D44" s="39">
        <v>1164</v>
      </c>
      <c r="E44" s="39">
        <v>1260.25971</v>
      </c>
      <c r="F44" s="39">
        <v>647.77290000000005</v>
      </c>
      <c r="G44" s="39">
        <v>2073.54</v>
      </c>
      <c r="H44" s="39">
        <v>488</v>
      </c>
      <c r="I44" s="39">
        <v>425.07499999999999</v>
      </c>
      <c r="J44" s="39">
        <v>2849.6437099999998</v>
      </c>
      <c r="K44" s="39">
        <v>443.81085000000002</v>
      </c>
      <c r="L44" s="39">
        <v>1342.2318</v>
      </c>
      <c r="M44" s="39">
        <v>1180.61493</v>
      </c>
      <c r="N44" s="39">
        <v>1411.6433</v>
      </c>
      <c r="O44" s="39">
        <v>1698.3620000000001</v>
      </c>
      <c r="P44" s="40">
        <v>34382.682430000001</v>
      </c>
      <c r="Q44" s="33"/>
      <c r="R44" s="33"/>
      <c r="S44" s="33"/>
      <c r="T44" s="33"/>
    </row>
    <row r="45" spans="1:20" ht="150" x14ac:dyDescent="0.25">
      <c r="A45" s="34" t="s">
        <v>77</v>
      </c>
      <c r="B45" s="39">
        <v>151515.15299999999</v>
      </c>
      <c r="C45" s="39"/>
      <c r="D45" s="39"/>
      <c r="E45" s="39"/>
      <c r="F45" s="39"/>
      <c r="G45" s="39">
        <v>50505.050999999999</v>
      </c>
      <c r="H45" s="39"/>
      <c r="I45" s="39"/>
      <c r="J45" s="39"/>
      <c r="K45" s="39"/>
      <c r="L45" s="39"/>
      <c r="M45" s="39"/>
      <c r="N45" s="39"/>
      <c r="O45" s="39"/>
      <c r="P45" s="40">
        <v>202020.204</v>
      </c>
      <c r="Q45" s="33"/>
      <c r="R45" s="33"/>
      <c r="S45" s="33"/>
      <c r="T45" s="33"/>
    </row>
    <row r="46" spans="1:20" ht="60" x14ac:dyDescent="0.25">
      <c r="A46" s="34" t="s">
        <v>78</v>
      </c>
      <c r="B46" s="39">
        <v>5318.46659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0">
        <v>5318.46659</v>
      </c>
      <c r="Q46" s="33"/>
      <c r="R46" s="33"/>
      <c r="S46" s="33"/>
      <c r="T46" s="33"/>
    </row>
    <row r="47" spans="1:20" ht="60" x14ac:dyDescent="0.25">
      <c r="A47" s="34" t="s">
        <v>79</v>
      </c>
      <c r="B47" s="39"/>
      <c r="C47" s="39"/>
      <c r="D47" s="39">
        <v>143.26818</v>
      </c>
      <c r="E47" s="39">
        <v>121.66288</v>
      </c>
      <c r="F47" s="39">
        <v>46.680390000000003</v>
      </c>
      <c r="G47" s="39">
        <v>51.957000000000001</v>
      </c>
      <c r="H47" s="39">
        <v>41.69059</v>
      </c>
      <c r="I47" s="39"/>
      <c r="J47" s="39">
        <v>208.50153</v>
      </c>
      <c r="K47" s="39">
        <v>72.006259999999997</v>
      </c>
      <c r="L47" s="39">
        <v>35.805950000000003</v>
      </c>
      <c r="M47" s="39">
        <v>49.033110000000001</v>
      </c>
      <c r="N47" s="39">
        <v>110.07398999999999</v>
      </c>
      <c r="O47" s="39">
        <v>96.25094</v>
      </c>
      <c r="P47" s="40">
        <v>976.93082000000004</v>
      </c>
      <c r="Q47" s="33"/>
      <c r="R47" s="33"/>
      <c r="S47" s="33"/>
      <c r="T47" s="33"/>
    </row>
    <row r="48" spans="1:20" ht="150" x14ac:dyDescent="0.25">
      <c r="A48" s="34" t="s">
        <v>80</v>
      </c>
      <c r="B48" s="39">
        <v>22688.866259999999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0">
        <v>22688.866259999999</v>
      </c>
      <c r="Q48" s="33"/>
      <c r="R48" s="33"/>
      <c r="S48" s="33"/>
      <c r="T48" s="33"/>
    </row>
    <row r="49" spans="1:20" ht="120" x14ac:dyDescent="0.25">
      <c r="A49" s="34" t="s">
        <v>81</v>
      </c>
      <c r="B49" s="39">
        <v>15779.62674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>
        <v>15779.62674</v>
      </c>
      <c r="Q49" s="33"/>
      <c r="R49" s="33"/>
      <c r="S49" s="33"/>
      <c r="T49" s="33"/>
    </row>
    <row r="50" spans="1:20" ht="45" x14ac:dyDescent="0.25">
      <c r="A50" s="34" t="s">
        <v>82</v>
      </c>
      <c r="B50" s="39">
        <v>103250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>
        <v>103250</v>
      </c>
      <c r="Q50" s="33"/>
      <c r="R50" s="33"/>
      <c r="S50" s="33"/>
      <c r="T50" s="33"/>
    </row>
    <row r="51" spans="1:20" ht="75" x14ac:dyDescent="0.25">
      <c r="A51" s="34" t="s">
        <v>83</v>
      </c>
      <c r="B51" s="39">
        <v>24941.318350000001</v>
      </c>
      <c r="C51" s="39">
        <v>16000</v>
      </c>
      <c r="D51" s="39">
        <v>1030</v>
      </c>
      <c r="E51" s="39">
        <v>1042.2583299999999</v>
      </c>
      <c r="F51" s="39">
        <v>157.84578999999999</v>
      </c>
      <c r="G51" s="39">
        <v>205.42</v>
      </c>
      <c r="H51" s="39">
        <v>803.03354000000002</v>
      </c>
      <c r="I51" s="39">
        <v>526.31538</v>
      </c>
      <c r="J51" s="39">
        <v>7823.0900899999997</v>
      </c>
      <c r="K51" s="39">
        <v>273.77111000000002</v>
      </c>
      <c r="L51" s="39">
        <v>791.20426999999995</v>
      </c>
      <c r="M51" s="39">
        <v>1050</v>
      </c>
      <c r="N51" s="39">
        <v>450.00013999999999</v>
      </c>
      <c r="O51" s="39">
        <v>215.83302</v>
      </c>
      <c r="P51" s="40">
        <v>55310.090020000003</v>
      </c>
      <c r="Q51" s="33"/>
      <c r="R51" s="33"/>
      <c r="S51" s="33"/>
      <c r="T51" s="33"/>
    </row>
    <row r="52" spans="1:20" ht="60" x14ac:dyDescent="0.25">
      <c r="A52" s="34" t="s">
        <v>84</v>
      </c>
      <c r="B52" s="39">
        <v>7501.8310000000001</v>
      </c>
      <c r="C52" s="39">
        <v>1813.5419999999999</v>
      </c>
      <c r="D52" s="39">
        <v>511.46199999999999</v>
      </c>
      <c r="E52" s="39">
        <v>150.43</v>
      </c>
      <c r="F52" s="39">
        <v>30.085999999999999</v>
      </c>
      <c r="G52" s="39">
        <v>500.43</v>
      </c>
      <c r="H52" s="39">
        <v>120.34399999999999</v>
      </c>
      <c r="I52" s="39"/>
      <c r="J52" s="39">
        <v>1000.86</v>
      </c>
      <c r="K52" s="39">
        <v>60.171999999999997</v>
      </c>
      <c r="L52" s="39"/>
      <c r="M52" s="39">
        <v>120.34399999999999</v>
      </c>
      <c r="N52" s="39">
        <v>410.17200000000003</v>
      </c>
      <c r="O52" s="39">
        <v>60.171999999999997</v>
      </c>
      <c r="P52" s="40">
        <v>12279.844999999999</v>
      </c>
      <c r="Q52" s="33"/>
      <c r="R52" s="33"/>
      <c r="S52" s="33"/>
      <c r="T52" s="33"/>
    </row>
    <row r="53" spans="1:20" ht="30" x14ac:dyDescent="0.25">
      <c r="A53" s="34" t="s">
        <v>85</v>
      </c>
      <c r="B53" s="39">
        <v>103514.69435000001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40">
        <v>103514.69435000001</v>
      </c>
      <c r="Q53" s="33"/>
      <c r="R53" s="33"/>
      <c r="S53" s="33"/>
      <c r="T53" s="33"/>
    </row>
    <row r="54" spans="1:20" x14ac:dyDescent="0.25">
      <c r="A54" s="31" t="s">
        <v>86</v>
      </c>
      <c r="B54" s="40">
        <v>1267337.8979400001</v>
      </c>
      <c r="C54" s="40">
        <v>355180.93111</v>
      </c>
      <c r="D54" s="40">
        <v>113670.92799</v>
      </c>
      <c r="E54" s="40">
        <v>76179.550919999994</v>
      </c>
      <c r="F54" s="40">
        <v>23320.974399999999</v>
      </c>
      <c r="G54" s="40">
        <v>147012.601</v>
      </c>
      <c r="H54" s="40">
        <v>63430.777190000001</v>
      </c>
      <c r="I54" s="40">
        <v>21622.851879999998</v>
      </c>
      <c r="J54" s="40">
        <v>178477.71236</v>
      </c>
      <c r="K54" s="40">
        <v>34868.600559999999</v>
      </c>
      <c r="L54" s="40">
        <v>74551.551349999994</v>
      </c>
      <c r="M54" s="40">
        <v>53206.189480000001</v>
      </c>
      <c r="N54" s="40">
        <v>61766.94526</v>
      </c>
      <c r="O54" s="40">
        <v>91702.127259999994</v>
      </c>
      <c r="P54" s="40">
        <v>2562329.6387</v>
      </c>
      <c r="Q54" s="32"/>
      <c r="R54" s="32"/>
      <c r="S54" s="32"/>
      <c r="T54" s="32"/>
    </row>
  </sheetData>
  <pageMargins left="0.23622047244094491" right="0.2" top="0.31496062992125984" bottom="0.31496062992125984" header="0.19685039370078741" footer="0.15748031496062992"/>
  <pageSetup paperSize="9" scale="57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Бюджетополучатели</vt:lpstr>
      <vt:lpstr>Муниципальные районы</vt:lpstr>
      <vt:lpstr>Date</vt:lpstr>
      <vt:lpstr>EndData</vt:lpstr>
      <vt:lpstr>EndData1</vt:lpstr>
      <vt:lpstr>EndData2</vt:lpstr>
      <vt:lpstr>EndDate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2024-04-23T05:48:44Z</dcterms:modified>
</cp:coreProperties>
</file>