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U:\Бюджетный отдел\Ахметшина Ирина\БЮДЖЕТ 2025\Расчеты дох и ист\"/>
    </mc:Choice>
  </mc:AlternateContent>
  <bookViews>
    <workbookView xWindow="0" yWindow="0" windowWidth="28800" windowHeight="12300"/>
  </bookViews>
  <sheets>
    <sheet name="расчет прогноза поступлений" sheetId="1" r:id="rId1"/>
    <sheet name="расчет по прочим доходам" sheetId="2" r:id="rId2"/>
  </sheets>
  <definedNames>
    <definedName name="_xlnm._FilterDatabase" localSheetId="0" hidden="1">'расчет прогноза поступлений'!$A$5:$L$7</definedName>
    <definedName name="_xlnm.Print_Area" localSheetId="0">'расчет прогноза поступлений'!$A$1:$L$7</definedName>
  </definedNames>
  <calcPr calcId="162913"/>
</workbook>
</file>

<file path=xl/calcChain.xml><?xml version="1.0" encoding="utf-8"?>
<calcChain xmlns="http://schemas.openxmlformats.org/spreadsheetml/2006/main">
  <c r="G7" i="2" l="1"/>
  <c r="H7" i="2" s="1"/>
  <c r="J7" i="1"/>
  <c r="I7" i="2" l="1"/>
  <c r="L7" i="1" s="1"/>
  <c r="K7" i="1"/>
</calcChain>
</file>

<file path=xl/sharedStrings.xml><?xml version="1.0" encoding="utf-8"?>
<sst xmlns="http://schemas.openxmlformats.org/spreadsheetml/2006/main" count="37" uniqueCount="32">
  <si>
    <t>Министерство здравоохранения Камчатского края</t>
  </si>
  <si>
    <t>(наименование главного администратора доходов)</t>
  </si>
  <si>
    <t>N п/п</t>
  </si>
  <si>
    <t>Код главного администратора доходов</t>
  </si>
  <si>
    <t>Наименование главного администратора доходов</t>
  </si>
  <si>
    <t>Наименование КБК доходов</t>
  </si>
  <si>
    <t>814</t>
  </si>
  <si>
    <t>Прямой расчет</t>
  </si>
  <si>
    <t>1 13 01992 02 0000 130</t>
  </si>
  <si>
    <t>Прочие доходы от оказания платных услуг (работ) получателями средств бюджетов субъектов Российской Федерации</t>
  </si>
  <si>
    <t xml:space="preserve">П = ПН1 х С1 + ПН2 х С2 + … </t>
  </si>
  <si>
    <t>Расчет осуществляется методом прямого расчета, основанного на непосредственных объемных и стоимостных показателях платных услуг</t>
  </si>
  <si>
    <t xml:space="preserve">П- прогноз поступлений доходов от оказания платных услуг (работ) в краевой бюджет;
ПН - количество планируемых платных услуг (работ) каждого вида, определяемое на основании статистических данных не менее чем за три года или за весь период оказания услуги (работ) в случае, если он не превышает 3 года;
С - стоимость платных услуг (работ) каждого вида с учетом изменений, запланированных на очередной год и плановый период
Источниками данных для расчета являются: государственный контракт на выполнение работ по ответственному хранению материальных ценностей мобилизационного резерва в пределах лимитов бюджетных обязательств, выделенных на эти цели из федерального бюджета в рамках государственного оборонного заказа </t>
  </si>
  <si>
    <t>1 13 02992 02 0000 130</t>
  </si>
  <si>
    <t xml:space="preserve">Прочие доходы от компенсации затрат бюджетов субъектов Российской Федерации </t>
  </si>
  <si>
    <t>Усреднение</t>
  </si>
  <si>
    <t>Д=(П₁ + П₂ + П₃)/3</t>
  </si>
  <si>
    <t xml:space="preserve">Метод усреднения применяется в отношении доходов от возврата целевых средств, в отношении доходов от возврата субсидии на выполнение государственного задания, в отношении доходов, полученных от возврата физическими лицами, которые не выполнили условия предоставления меры социальной поддержки, излишне полученных средств, а также в отношении доходов, полученных от платы за найм жилого помещения </t>
  </si>
  <si>
    <t>Код дохода</t>
  </si>
  <si>
    <t>Наименование</t>
  </si>
  <si>
    <t>Факт</t>
  </si>
  <si>
    <t>План</t>
  </si>
  <si>
    <t>2025 год 
(прогноз)</t>
  </si>
  <si>
    <t>2026 год 
(прогноз)</t>
  </si>
  <si>
    <t>2027 год 
(прогноз)</t>
  </si>
  <si>
    <t>Описание показателей</t>
  </si>
  <si>
    <t>Алгоритм расчета</t>
  </si>
  <si>
    <t>Формула расчета</t>
  </si>
  <si>
    <t>Наименование метода расчета</t>
  </si>
  <si>
    <t>КБК</t>
  </si>
  <si>
    <t>Д - прогнозируемый
объем доходов;
П₁, П₂, П₃ - фактический
объем поступлений от
возврата целевых средств
за три года,
предшествующих
текущему финансовому
году
поступления
соответствующего вида
доходов
Источниками данных для расчета являются: поступления на доходный лицевой счет в текущем финансовом году, и бюджетная отчётность Министерства за соответствующий год с учетом уровня инфляции на 2025 год в размере 104,4%, на 2026 год – 104,3%, на 2027 год – 104,4%</t>
  </si>
  <si>
    <t>Расчет прогноза поступлений доходов в краевой бюджет на 2025 год и плановый период 2026 и 2027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</si>
</sst>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 ;[Red]\-#,##0.00\ "/>
  </numFmts>
  <fonts count="5" x14ac:knownFonts="1">
    <font>
      <sz val="11"/>
      <color theme="1"/>
      <name val="Calibri"/>
    </font>
    <font>
      <sz val="11"/>
      <color theme="1"/>
      <name val="Times New Roman"/>
    </font>
    <font>
      <sz val="11"/>
      <color rgb="FF22272F"/>
      <name val="Times New Roman"/>
    </font>
    <font>
      <sz val="12"/>
      <color theme="1"/>
      <name val="Times New Roman"/>
    </font>
    <font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 applyNumberFormat="1" applyFont="1"/>
    <xf numFmtId="0" fontId="1" fillId="0" borderId="0" xfId="0" applyNumberFormat="1" applyFont="1" applyAlignment="1">
      <alignment vertical="center"/>
    </xf>
    <xf numFmtId="0" fontId="1" fillId="0" borderId="0" xfId="0" applyNumberFormat="1" applyFont="1" applyAlignment="1">
      <alignment horizontal="center" vertical="center"/>
    </xf>
    <xf numFmtId="0" fontId="1" fillId="0" borderId="0" xfId="0" applyNumberFormat="1" applyFont="1" applyAlignment="1">
      <alignment horizontal="left" vertical="top"/>
    </xf>
    <xf numFmtId="0" fontId="1" fillId="0" borderId="0" xfId="0" applyNumberFormat="1" applyFont="1" applyAlignment="1">
      <alignment horizontal="left"/>
    </xf>
    <xf numFmtId="0" fontId="1" fillId="0" borderId="0" xfId="0" applyNumberFormat="1" applyFont="1"/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3" fillId="0" borderId="0" xfId="0" applyNumberFormat="1" applyFont="1"/>
    <xf numFmtId="0" fontId="3" fillId="0" borderId="4" xfId="0" applyNumberFormat="1" applyFont="1" applyBorder="1" applyAlignment="1">
      <alignment horizontal="center"/>
    </xf>
    <xf numFmtId="0" fontId="3" fillId="0" borderId="0" xfId="0" applyNumberFormat="1" applyFont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/>
    </xf>
    <xf numFmtId="0" fontId="1" fillId="0" borderId="0" xfId="0" applyNumberFormat="1" applyFont="1" applyAlignment="1">
      <alignment horizont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0" xfId="0" applyNumberFormat="1" applyFont="1" applyAlignment="1">
      <alignment horizontal="center" wrapText="1"/>
    </xf>
    <xf numFmtId="0" fontId="1" fillId="0" borderId="0" xfId="0" applyNumberFormat="1" applyFont="1" applyAlignment="1">
      <alignment horizontal="center"/>
    </xf>
    <xf numFmtId="0" fontId="3" fillId="0" borderId="4" xfId="0" applyNumberFormat="1" applyFont="1" applyBorder="1" applyAlignment="1">
      <alignment horizontal="center"/>
    </xf>
    <xf numFmtId="0" fontId="3" fillId="0" borderId="9" xfId="0" applyNumberFormat="1" applyFont="1" applyBorder="1" applyAlignment="1">
      <alignment horizontal="center"/>
    </xf>
    <xf numFmtId="0" fontId="3" fillId="0" borderId="10" xfId="0" applyNumberFormat="1" applyFont="1" applyBorder="1" applyAlignment="1">
      <alignment horizontal="center"/>
    </xf>
    <xf numFmtId="0" fontId="3" fillId="0" borderId="4" xfId="0" applyNumberFormat="1" applyFont="1" applyBorder="1" applyAlignment="1">
      <alignment horizontal="center" vertical="center"/>
    </xf>
    <xf numFmtId="0" fontId="3" fillId="0" borderId="5" xfId="0" applyNumberFormat="1" applyFont="1" applyBorder="1" applyAlignment="1">
      <alignment horizontal="center" vertical="center"/>
    </xf>
    <xf numFmtId="0" fontId="1" fillId="0" borderId="7" xfId="0" applyNumberFormat="1" applyFont="1" applyBorder="1" applyAlignment="1">
      <alignment horizontal="center" vertical="top" wrapText="1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0" xfId="0" applyNumberFormat="1" applyFont="1" applyAlignment="1">
      <alignment horizontal="centerContinuous" wrapText="1"/>
    </xf>
    <xf numFmtId="0" fontId="1" fillId="0" borderId="0" xfId="0" applyNumberFormat="1" applyFont="1" applyAlignment="1">
      <alignment horizontal="centerContinuous" vertical="center" wrapText="1"/>
    </xf>
    <xf numFmtId="0" fontId="1" fillId="0" borderId="0" xfId="0" applyNumberFormat="1" applyFont="1" applyAlignment="1">
      <alignment horizontal="centerContinuous" vertical="top" wrapText="1"/>
    </xf>
    <xf numFmtId="0" fontId="4" fillId="0" borderId="0" xfId="0" applyNumberFormat="1" applyFont="1" applyAlignment="1">
      <alignment horizontal="centerContinuous" wrapText="1"/>
    </xf>
    <xf numFmtId="4" fontId="1" fillId="0" borderId="0" xfId="0" applyNumberFormat="1" applyFont="1" applyBorder="1" applyAlignment="1">
      <alignment horizontal="center" vertical="center"/>
    </xf>
    <xf numFmtId="1" fontId="1" fillId="0" borderId="11" xfId="0" applyNumberFormat="1" applyFont="1" applyBorder="1" applyAlignment="1">
      <alignment horizontal="center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49" fontId="1" fillId="0" borderId="12" xfId="0" applyNumberFormat="1" applyFont="1" applyBorder="1" applyAlignment="1">
      <alignment horizontal="left" vertical="center" wrapText="1"/>
    </xf>
    <xf numFmtId="0" fontId="1" fillId="0" borderId="12" xfId="0" applyNumberFormat="1" applyFont="1" applyBorder="1" applyAlignment="1">
      <alignment horizontal="left" vertical="center" wrapText="1"/>
    </xf>
    <xf numFmtId="0" fontId="1" fillId="0" borderId="13" xfId="0" applyNumberFormat="1" applyFont="1" applyBorder="1" applyAlignment="1">
      <alignment horizontal="left" vertical="top" wrapText="1"/>
    </xf>
    <xf numFmtId="4" fontId="1" fillId="0" borderId="12" xfId="0" applyNumberFormat="1" applyFont="1" applyBorder="1" applyAlignment="1">
      <alignment horizontal="center" vertical="center"/>
    </xf>
    <xf numFmtId="4" fontId="1" fillId="0" borderId="14" xfId="0" applyNumberFormat="1" applyFont="1" applyBorder="1" applyAlignment="1">
      <alignment horizontal="center" vertical="center"/>
    </xf>
    <xf numFmtId="1" fontId="1" fillId="0" borderId="15" xfId="0" applyNumberFormat="1" applyFont="1" applyBorder="1" applyAlignment="1">
      <alignment horizontal="center" vertical="center" wrapText="1"/>
    </xf>
    <xf numFmtId="49" fontId="1" fillId="0" borderId="16" xfId="0" applyNumberFormat="1" applyFont="1" applyBorder="1" applyAlignment="1">
      <alignment horizontal="center" vertical="center" wrapText="1"/>
    </xf>
    <xf numFmtId="49" fontId="1" fillId="0" borderId="16" xfId="0" applyNumberFormat="1" applyFont="1" applyBorder="1" applyAlignment="1">
      <alignment horizontal="left" vertical="center" wrapText="1"/>
    </xf>
    <xf numFmtId="0" fontId="1" fillId="0" borderId="16" xfId="0" applyNumberFormat="1" applyFont="1" applyBorder="1" applyAlignment="1">
      <alignment horizontal="left" vertical="center" wrapText="1"/>
    </xf>
    <xf numFmtId="0" fontId="2" fillId="0" borderId="16" xfId="0" applyNumberFormat="1" applyFont="1" applyBorder="1" applyAlignment="1">
      <alignment horizontal="left" vertical="center" wrapText="1"/>
    </xf>
    <xf numFmtId="0" fontId="1" fillId="0" borderId="17" xfId="0" applyNumberFormat="1" applyFont="1" applyBorder="1" applyAlignment="1">
      <alignment horizontal="left" vertical="top" wrapText="1"/>
    </xf>
    <xf numFmtId="4" fontId="1" fillId="0" borderId="16" xfId="0" applyNumberFormat="1" applyFont="1" applyBorder="1" applyAlignment="1">
      <alignment horizontal="center" vertical="center"/>
    </xf>
    <xf numFmtId="4" fontId="1" fillId="0" borderId="18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"/>
  <sheetViews>
    <sheetView tabSelected="1" zoomScale="80" zoomScaleNormal="80" workbookViewId="0">
      <selection activeCell="Q5" sqref="Q5"/>
    </sheetView>
  </sheetViews>
  <sheetFormatPr defaultColWidth="9.140625" defaultRowHeight="15" x14ac:dyDescent="0.25"/>
  <cols>
    <col min="1" max="1" width="7.85546875" style="1" customWidth="1"/>
    <col min="2" max="2" width="10.140625" style="1" customWidth="1"/>
    <col min="3" max="3" width="18.85546875" style="1" customWidth="1"/>
    <col min="4" max="4" width="24.7109375" style="2" customWidth="1"/>
    <col min="5" max="5" width="23.42578125" style="3" customWidth="1"/>
    <col min="6" max="6" width="14" style="4" customWidth="1"/>
    <col min="7" max="7" width="13.42578125" style="4" customWidth="1"/>
    <col min="8" max="8" width="41" style="4" customWidth="1"/>
    <col min="9" max="9" width="70.5703125" style="4" customWidth="1"/>
    <col min="10" max="12" width="15" style="5" bestFit="1" customWidth="1"/>
    <col min="13" max="13" width="9.140625" style="5" bestFit="1" customWidth="1"/>
    <col min="14" max="16384" width="9.140625" style="5"/>
  </cols>
  <sheetData>
    <row r="1" spans="1:13" ht="20.25" x14ac:dyDescent="0.3">
      <c r="A1" s="31" t="s">
        <v>31</v>
      </c>
      <c r="B1" s="29"/>
      <c r="C1" s="29"/>
      <c r="D1" s="29"/>
      <c r="E1" s="30"/>
      <c r="F1" s="28"/>
      <c r="G1" s="28"/>
      <c r="H1" s="28"/>
      <c r="I1" s="28"/>
      <c r="J1" s="30"/>
      <c r="K1" s="30"/>
      <c r="L1" s="30"/>
    </row>
    <row r="2" spans="1:13" ht="29.25" customHeight="1" x14ac:dyDescent="0.25">
      <c r="A2" s="20" t="s">
        <v>0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</row>
    <row r="3" spans="1:13" ht="15.75" x14ac:dyDescent="0.3">
      <c r="A3" s="19" t="s">
        <v>1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</row>
    <row r="4" spans="1:13" ht="75" x14ac:dyDescent="0.25">
      <c r="A4" s="16" t="s">
        <v>2</v>
      </c>
      <c r="B4" s="17" t="s">
        <v>3</v>
      </c>
      <c r="C4" s="17" t="s">
        <v>4</v>
      </c>
      <c r="D4" s="17" t="s">
        <v>29</v>
      </c>
      <c r="E4" s="17" t="s">
        <v>5</v>
      </c>
      <c r="F4" s="17" t="s">
        <v>28</v>
      </c>
      <c r="G4" s="17" t="s">
        <v>27</v>
      </c>
      <c r="H4" s="17" t="s">
        <v>26</v>
      </c>
      <c r="I4" s="18" t="s">
        <v>25</v>
      </c>
      <c r="J4" s="8" t="s">
        <v>22</v>
      </c>
      <c r="K4" s="8" t="s">
        <v>23</v>
      </c>
      <c r="L4" s="8" t="s">
        <v>24</v>
      </c>
    </row>
    <row r="5" spans="1:13" s="15" customFormat="1" x14ac:dyDescent="0.25">
      <c r="A5" s="6">
        <v>1</v>
      </c>
      <c r="B5" s="7">
        <v>2</v>
      </c>
      <c r="C5" s="7">
        <v>3</v>
      </c>
      <c r="D5" s="7">
        <v>4</v>
      </c>
      <c r="E5" s="26">
        <v>5</v>
      </c>
      <c r="F5" s="7">
        <v>6</v>
      </c>
      <c r="G5" s="7">
        <v>7</v>
      </c>
      <c r="H5" s="7">
        <v>8</v>
      </c>
      <c r="I5" s="27">
        <v>9</v>
      </c>
      <c r="J5" s="7">
        <v>10</v>
      </c>
      <c r="K5" s="7">
        <v>11</v>
      </c>
      <c r="L5" s="7">
        <v>12</v>
      </c>
    </row>
    <row r="6" spans="1:13" ht="210" x14ac:dyDescent="0.25">
      <c r="A6" s="33">
        <v>1</v>
      </c>
      <c r="B6" s="34" t="s">
        <v>6</v>
      </c>
      <c r="C6" s="35" t="s">
        <v>0</v>
      </c>
      <c r="D6" s="34" t="s">
        <v>8</v>
      </c>
      <c r="E6" s="36" t="s">
        <v>9</v>
      </c>
      <c r="F6" s="35" t="s">
        <v>7</v>
      </c>
      <c r="G6" s="36" t="s">
        <v>10</v>
      </c>
      <c r="H6" s="36" t="s">
        <v>11</v>
      </c>
      <c r="I6" s="37" t="s">
        <v>12</v>
      </c>
      <c r="J6" s="38">
        <v>3000000</v>
      </c>
      <c r="K6" s="38">
        <v>3000000</v>
      </c>
      <c r="L6" s="39">
        <v>3000000</v>
      </c>
      <c r="M6" s="32"/>
    </row>
    <row r="7" spans="1:13" ht="240" x14ac:dyDescent="0.25">
      <c r="A7" s="40">
        <v>2</v>
      </c>
      <c r="B7" s="41" t="s">
        <v>6</v>
      </c>
      <c r="C7" s="42" t="s">
        <v>0</v>
      </c>
      <c r="D7" s="41" t="s">
        <v>13</v>
      </c>
      <c r="E7" s="43" t="s">
        <v>14</v>
      </c>
      <c r="F7" s="44" t="s">
        <v>15</v>
      </c>
      <c r="G7" s="43" t="s">
        <v>16</v>
      </c>
      <c r="H7" s="43" t="s">
        <v>17</v>
      </c>
      <c r="I7" s="45" t="s">
        <v>30</v>
      </c>
      <c r="J7" s="46">
        <f>'расчет по прочим доходам'!G7</f>
        <v>9659151.0436800011</v>
      </c>
      <c r="K7" s="46">
        <f>'расчет по прочим доходам'!H7</f>
        <v>10074494.538558241</v>
      </c>
      <c r="L7" s="47">
        <f>'расчет по прочим доходам'!I7</f>
        <v>10517772.298254805</v>
      </c>
    </row>
  </sheetData>
  <autoFilter ref="A5:L7"/>
  <mergeCells count="2">
    <mergeCell ref="A3:L3"/>
    <mergeCell ref="A2:L2"/>
  </mergeCells>
  <pageMargins left="0.51181102362204722" right="0.51181102362204722" top="0.74803149606299213" bottom="0.55118110236220474" header="0.11811023622047245" footer="0.11811023622047245"/>
  <pageSetup paperSize="9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I7"/>
  <sheetViews>
    <sheetView workbookViewId="0">
      <selection activeCell="I7" sqref="I7"/>
    </sheetView>
  </sheetViews>
  <sheetFormatPr defaultColWidth="9.140625" defaultRowHeight="15.75" x14ac:dyDescent="0.25"/>
  <cols>
    <col min="1" max="1" width="9.140625" style="9" bestFit="1" customWidth="1"/>
    <col min="2" max="2" width="23.140625" style="9" customWidth="1"/>
    <col min="3" max="3" width="48.28515625" style="9" customWidth="1"/>
    <col min="4" max="4" width="13.7109375" style="9" bestFit="1" customWidth="1"/>
    <col min="5" max="9" width="14.85546875" style="9" bestFit="1" customWidth="1"/>
    <col min="10" max="10" width="9.140625" style="9" bestFit="1" customWidth="1"/>
    <col min="11" max="16384" width="9.140625" style="9"/>
  </cols>
  <sheetData>
    <row r="5" spans="2:9" x14ac:dyDescent="0.25">
      <c r="B5" s="24" t="s">
        <v>18</v>
      </c>
      <c r="C5" s="24" t="s">
        <v>19</v>
      </c>
      <c r="D5" s="21" t="s">
        <v>20</v>
      </c>
      <c r="E5" s="22"/>
      <c r="F5" s="23"/>
      <c r="G5" s="21" t="s">
        <v>21</v>
      </c>
      <c r="H5" s="22"/>
      <c r="I5" s="23"/>
    </row>
    <row r="6" spans="2:9" x14ac:dyDescent="0.25">
      <c r="B6" s="25"/>
      <c r="C6" s="25"/>
      <c r="D6" s="10">
        <v>2021</v>
      </c>
      <c r="E6" s="10">
        <v>2022</v>
      </c>
      <c r="F6" s="10">
        <v>2023</v>
      </c>
      <c r="G6" s="10">
        <v>2025</v>
      </c>
      <c r="H6" s="10">
        <v>2026</v>
      </c>
      <c r="I6" s="10">
        <v>2027</v>
      </c>
    </row>
    <row r="7" spans="2:9" s="11" customFormat="1" ht="51" customHeight="1" x14ac:dyDescent="0.25">
      <c r="B7" s="12" t="s">
        <v>13</v>
      </c>
      <c r="C7" s="13" t="s">
        <v>14</v>
      </c>
      <c r="D7" s="14">
        <v>8517221</v>
      </c>
      <c r="E7" s="14">
        <v>8016824</v>
      </c>
      <c r="F7" s="14">
        <v>11222136.16</v>
      </c>
      <c r="G7" s="14">
        <f>(D7+E7+F7)/3*1.044</f>
        <v>9659151.0436800011</v>
      </c>
      <c r="H7" s="14">
        <f>G7*1.043</f>
        <v>10074494.538558241</v>
      </c>
      <c r="I7" s="14">
        <f>H7*1.044</f>
        <v>10517772.298254805</v>
      </c>
    </row>
  </sheetData>
  <mergeCells count="4">
    <mergeCell ref="D5:F5"/>
    <mergeCell ref="C5:C6"/>
    <mergeCell ref="B5:B6"/>
    <mergeCell ref="G5:I5"/>
  </mergeCells>
  <pageMargins left="0.70000004768371604" right="0.70000004768371604" top="0.75" bottom="0.75" header="0.30000001192092901" footer="0.30000001192092901"/>
  <pageSetup paperSize="9" fitToWidth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расчет прогноза поступлений</vt:lpstr>
      <vt:lpstr>расчет по прочим доходам</vt:lpstr>
      <vt:lpstr>'расчет прогноза поступлений'!Область_печати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Ахметшина Ирина Викторовна</dc:creator>
  <cp:lastModifiedBy>Ахметшина Ирина Викторовна</cp:lastModifiedBy>
  <cp:lastPrinted>2024-08-26T04:08:20Z</cp:lastPrinted>
  <dcterms:created xsi:type="dcterms:W3CDTF">2024-08-21T03:47:19Z</dcterms:created>
  <dcterms:modified xsi:type="dcterms:W3CDTF">2024-08-26T04:08:40Z</dcterms:modified>
</cp:coreProperties>
</file>