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_xlnm.Print_Titles" localSheetId="0">Бюджетополучатели!$101:$102</definedName>
    <definedName name="_xlnm.Print_Titles" localSheetId="1">'Муниципальные районы'!$1:$3</definedName>
    <definedName name="_xlnm.Print_Area" localSheetId="0">Бюджетополучатели!$A$1:$D$144</definedName>
    <definedName name="_xlnm.Print_Area" localSheetId="1">'Муниципальные районы'!$A$1:$P$38</definedName>
  </definedNames>
  <calcPr calcId="145621"/>
</workbook>
</file>

<file path=xl/calcChain.xml><?xml version="1.0" encoding="utf-8"?>
<calcChain xmlns="http://schemas.openxmlformats.org/spreadsheetml/2006/main">
  <c r="D13" i="1" l="1"/>
  <c r="D10" i="1"/>
  <c r="D9" i="1" s="1"/>
  <c r="D6" i="1" s="1"/>
  <c r="F1" i="1" l="1"/>
  <c r="E6" i="1" s="1"/>
  <c r="A2" i="1" s="1"/>
  <c r="E3" i="1" l="1"/>
  <c r="G3" i="1" s="1"/>
  <c r="A11" i="1" s="1"/>
  <c r="F3" i="1" l="1"/>
  <c r="A2" i="2"/>
  <c r="G1" i="1" l="1"/>
  <c r="A5" i="1" s="1"/>
  <c r="G2" i="1"/>
  <c r="F2" i="1"/>
</calcChain>
</file>

<file path=xl/sharedStrings.xml><?xml version="1.0" encoding="utf-8"?>
<sst xmlns="http://schemas.openxmlformats.org/spreadsheetml/2006/main" count="188" uniqueCount="185">
  <si>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</si>
  <si>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</si>
  <si>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</si>
  <si>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</si>
  <si>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</si>
  <si>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</si>
  <si>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</si>
  <si>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</si>
  <si>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</si>
  <si>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</si>
  <si>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</si>
  <si>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</si>
  <si>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</si>
  <si>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</si>
  <si>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</si>
  <si>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</si>
  <si>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</si>
  <si>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</si>
  <si>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</si>
  <si>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</si>
  <si>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</si>
  <si>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</si>
  <si>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</si>
  <si>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</si>
  <si>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</si>
  <si>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</si>
  <si>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</si>
  <si>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</si>
  <si>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</si>
  <si>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</si>
  <si>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</si>
  <si>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</si>
  <si>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</si>
  <si>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</si>
  <si>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</si>
  <si>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</si>
  <si>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</si>
  <si>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</si>
  <si>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</si>
  <si>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на выполнение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</si>
  <si>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на выполнение полномочий органов государственной власти Камчатского края по расчету и предоставлению дотаций бюджетам поселений</t>
  </si>
  <si>
    <t>Субвенции на выполнение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</si>
  <si>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на выполнение отдельных государственных полномочий Камчатского края  по социальному обслуживанию граждан в Камчатском крае</t>
  </si>
  <si>
    <t>Субвенции на выполнение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</si>
  <si>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на выполнение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</si>
  <si>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</si>
  <si>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на выполнение государственных полномочий по опеке и попечительству в Камчатском крае в части выплаты вознаграждения опекунам совершеннолетних недееспособных граждан, проживающим в Камчатском крае</t>
  </si>
  <si>
    <t>Субвенции на выполнение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</si>
  <si>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по обеспечению дополнительного образования детей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</si>
  <si>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</si>
  <si>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</si>
  <si>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на выполнение государственных полномочий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</si>
  <si>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</si>
  <si>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</si>
  <si>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</si>
  <si>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на выполнение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</si>
  <si>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выполнение государственных полномочий Камчатского края по государственной регистрации актов гражданского состояния</t>
  </si>
  <si>
    <t>Субвенции на выполнение государственных полномочий Камчатского края по предоставлению единовременной денежной выплаты гражданам, усыновившим (удочерившим) ребенка (детей) в Камчатском крае</t>
  </si>
  <si>
    <t>Иные межбюджетные трансферты на уплату налога на имущество организаций муниципальными учреждениями в Камчатском крае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</si>
  <si>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</si>
  <si>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Расходы, связанные с особым режимом безопасного функционирования закрытых административно-территориальных образований</t>
  </si>
  <si>
    <t>Адресная финансовая поддержка спортивных организаций, осуществляющих подготовку спортивного резерва для сборных команд Российской Федерации</t>
  </si>
  <si>
    <t>Мероприятия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</si>
  <si>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</si>
  <si>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</si>
  <si>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</si>
  <si>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</si>
  <si>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</si>
  <si>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</si>
  <si>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</si>
  <si>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</si>
  <si>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</si>
  <si>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</si>
  <si>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</si>
  <si>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</si>
  <si>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</si>
  <si>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</si>
  <si>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</si>
  <si>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</si>
  <si>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</si>
  <si>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</si>
  <si>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</si>
  <si>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</si>
  <si>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</si>
  <si>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</si>
  <si>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</si>
  <si>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</si>
  <si>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</si>
  <si>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</si>
  <si>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</si>
  <si>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</si>
  <si>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</si>
  <si>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</si>
  <si>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</si>
  <si>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</si>
  <si>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</si>
  <si>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</si>
  <si>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</si>
  <si>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</si>
  <si>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</si>
  <si>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</si>
  <si>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</si>
  <si>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</si>
  <si>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</si>
  <si>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Представительство Губернатора и Правительства Камчатского края при Правительстве Российской Федерации</t>
  </si>
  <si>
    <t>30.04.2015</t>
  </si>
  <si>
    <t>01.04.2015</t>
  </si>
  <si>
    <t>Дотации бюджетам субъектов Российской Федерации на выравнивание бюджетной обеспеченности</t>
  </si>
  <si>
    <t>Дотации бюджетам субъектов Российской Федерации на поддержку мер по обеспечению сбалансированности бюджетов</t>
  </si>
  <si>
    <t>Иные межбюджетные трансферты на обеспечение членов Совета Федерации и их помощников в субъектах Российской Федерации по членам Совета Федерации и их помощникам в рамках непрограммного направления деятельности "Совет Федерации Федерального Собрания Российской Федерации"</t>
  </si>
  <si>
    <t>Иные межбюджетные трансферты на обеспечение деятельности депутатов Государственной Думы и их помощников в избирательных округах по депутатам Государственной Думы и их помощникам в рамках непрограммного направления деятельности "Государственная Дума Федерального Собрания Российской Федерации"</t>
  </si>
  <si>
    <t>Субсидии бюджетам субъектов Российской Федерации и муниципальных образований на оказание несвязанной поддержки сельскохозяйственным товаропроизводителям в области растениеводства в рамках подпрограммы "Развитие подотрасли растениеводства, переработки и реализации продукции растениеводства"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</si>
  <si>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>Субсидии бюджетам субъектов Российской Федерации и муниципальных образований на возмещение части затрат на приобретение семян с учетом доставки в районы Крайнего Севера и приравненные к ним местности в рамках подпрограммы "Развитие подотрасли растениеводства, переработки и реализации продукции растениеводства"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</si>
  <si>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 xml:space="preserve">Субсидии на 1 килограмм реализованного и (или) отгруженного на собственную переработку молока в рамках подпрограммы "Развитие подотрасли животноводства, переработки и реализации продукции животноводства"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
</t>
  </si>
  <si>
    <t>Субсидии бюджетам субъектов Российской Федерации и муниципальных образований на поддержку племенного животноводства в рамках подпрограммы "Развитие подотрасли животноводства, переработки и реализации продукции животноводства"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</si>
  <si>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>Субсидии бюджетам субъектов Российской Федерации и муниципальных образований на возмещение части затрат по наращиванию поголовья северных оленей, маралов и мясных табунных лошадей в рамках подпрограммы "Развитие подотрасли животноводства, переработки и реализации продукции животноводства"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</si>
  <si>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>Субсидии бюджетам субъектов Российской Федерации и муниципальных образований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 в рамках подпрограммы "Развитие подотрасли растениеводства, переработки и реализации продукции растениеводства"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</si>
  <si>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>Субсидии бюджетам субъектов Российской Федерации и муниципальных образований на 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 в рамках подпрограммы "Поддержка малых форм хозяйствования"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</si>
  <si>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>Субсидии бюджетам субъектов Российской Федерации и муниципальных образований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 в рамках подпрограммы "Развитие подотрасли животноводства, переработки и реализации продукции животноводства"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</si>
  <si>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>Субсидии бюджетам субъектов Российской Федерации и муниципальных образований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 в рамках подпрограммы "Развитие подотрасли животноводства, переработки и реализации продукции животноводства" государственной программы развития сельского хозяйства и регулирования рынков сельскохозяйственной продукции, сырья и продовольствия на 2013 - 2020 годы</t>
  </si>
  <si>
    <t xml:space="preserve">Субсидии на возмещение части затрат на закладку и уход за многолетними плодовыми и ягодными насаждениями в рамках подпрограммы "Развитие подотрасли растениеводства, переработки и реализации продукции растениеводства"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
</t>
  </si>
  <si>
    <t xml:space="preserve">Субсидии на 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 в рамках подпрограммы "Развитие подотрасли растениеводства, переработки и реализации продукции растениеводства"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
</t>
  </si>
  <si>
    <t xml:space="preserve">Субсидии на возмещение части процентной ставки по краткосрочным кредитам (займам) на развитие животноводства, переработки и реализации продукции животноводства в рамках подпрограммы "Развитие подотрасли животноводства, переработки и реализации продукции животноводства"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
</t>
  </si>
  <si>
    <t xml:space="preserve">Субсидии на возмещение части процентной ставки по долгосрочным, среднесрочным и краткосрочным кредитам, взятым малыми формами хозяйствования, в рамках подпрограммы "Поддержка малых форм хозяйствования"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
</t>
  </si>
  <si>
    <t xml:space="preserve">Субсидии на 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 в рамках подпрограммы "Развитие подотрасли растениеводства, переработки и реализации продукции растениеводства"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
</t>
  </si>
  <si>
    <t xml:space="preserve">Субсидии на поддержку начинающих фермеров в рамках подпрограммы "Поддержка малых форм хозяйствования"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
</t>
  </si>
  <si>
    <t xml:space="preserve">Субсидии на развитие семейных животноводческих ферм в рамках подпрограммы "Поддержка малых форм хозяйствования"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
</t>
  </si>
  <si>
    <t>Субвенции на осуществление отдельных полномочий в области водных отношений подпрограммы "Использование водных ресурсов" государственной программы Российской Федерации "Воспроизводство и использование природных ресурсов"</t>
  </si>
  <si>
    <t>Дотации бюджетам субъектов РФ, связанные с особым режимом безопасного функционирования закрытых административно-территориальных образований.</t>
  </si>
  <si>
    <t>Иные межбюджетные трансферты на переселение граждан из закрытых административно-территориальных образований в рамках подпрограммы "Создание условий для обеспечения доступным и комфортным жильем граждан России"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</si>
  <si>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Единая субвенция бюджетам субъектов Российской Федерации в рамках подпрограммы "Совершенствование федеративных отношений и механизмов управления региональным развитием" государственной программы Российской Федерации "Региональная политика и федеративные отношения</t>
  </si>
  <si>
    <t>Иные межбюджетные трансферты, имеющие целевое назначение, предоставляемые из резервного фонда Правительства Российской Федерации по предупреждению и ликвидации чрезвычайных ситуаций и последствий стихийных бедствий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</si>
  <si>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</si>
  <si>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</t>
  </si>
  <si>
    <t>Субвенции бюджетам субъектов Российской Федерации и муниципальных образований на выплату единовременного пособия при всех формах устройства детей, лишенных родительского попечения, в семью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</t>
  </si>
  <si>
    <t>Субсидии бюджетам субъектов Российской Федерации и муниципальных образований на мероприятия государственной программы Российской Федерации "Доступная среда" на 2011 - 2015 годы в рамках подпрограммы "Обеспечение доступности приоритетных объектов и услуг в приоритетных сферах жизнедеятельности инвалидов и других маломобильных групп населения" государственной программы Российской Федерации "Доступная среда" на 2011 - 2015 годы</t>
  </si>
  <si>
    <t>Субвенции бюджетам субъектов Российской Федерации на осуществление переданных полномочий Российской Федерации в области охраны здоровья граждан</t>
  </si>
  <si>
    <t>Иные межбюджетные трансферты на реализацию отдельных полномочий в области лекарственного обеспечения в рамках подпрограммы "Профилактика заболеваний и формирование здорового образа жизни. Развитие первичной медико-санитарной помощи" государственной программы Российской Федерации "Развитие здравоохранения"</t>
  </si>
  <si>
    <t>Иные межбюджетные трансферты на 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 в рамках подпрограммы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 государственной программы Российской Федерации "Развитие здравоохранения"</t>
  </si>
  <si>
    <t>Иные межбюджетные трансферты на реализацию мероприятий по профилактике ВИЧ-инфекции и гепатитов B и C в рамках подпрограммы "Профилактика заболеваний и формирование здорового образа жизни. Развитие первичной медико-санитарной помощи" государственной программы Российской Федерации "Развитие здравоохранения"</t>
  </si>
  <si>
    <t>Иные межбюджетные трансферты на финансовое обеспечение закупок антибактериальных и противотуберкулёзных лекарственных препаратов (второго ряда), применяемых при лечении больных туберкулёзом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 в рамках подпрограммы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 государственной программы Российской Федерации "Развитие здравоохранения"</t>
  </si>
  <si>
    <t>Субсидии бюджетам субъектов Российской Федерации и муниципальных образований на реализацию отдельных мероприятий Государственной программы Российской Федерации "Развитие здравоохранения" в рамках подпрограммы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 государственной программы Российской Федерации "Развитие здравоохранения"</t>
  </si>
  <si>
    <t>Иные межбюджетные трансферты на 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 в рамках подпрограммы "Профилактика заболеваний и формирование здорового образа жизни. Развитие первичной медико-санитарной помощи" государственной программы Российской Федерации "Развитие здравоохранения"</t>
  </si>
  <si>
    <t>Субсидии бюджетам субъектов Российской Федерации и муниципальных образований на реализацию мероприятий, направленных на совершенствование организации медицинской помощи пострадавшим при дорожно-транспортных происшествиях в рамках подпрограммы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 государственной программы Российской Федерации "Развитие здравоохранения"</t>
  </si>
  <si>
    <t>Субвенции бюджетам субъектов Российской Федерации на оказание отдельным категориям граждан государственной социальной помощи по обеспечению лекарственными средствами, изделиями медицинского назначения, а также специализированными продуктами лечебного питания для детей-инвалидов</t>
  </si>
  <si>
    <t>Субвенции бюджетам субъектов Российской Федерации и муниципальных образований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</t>
  </si>
  <si>
    <t>Субвенции бюджетам субъектов Российской Федерации и муниципальных образований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 в рамках подпрограммы "Создание условий для обеспечения доступным и комфортным жильем граждан России"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</si>
  <si>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Субвенции бюджетам субъектов Российской Федерации и муниципальных образований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 в рамках подпрограммы "Создание условий для обеспечения доступным и комфортным жильем граждан России"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</si>
  <si>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Субвенции бюджетам субъектов Российской Федерации и муниципальных образований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 в рамках подпрограммы "Развитие мер социальной поддержки отдельных категорий граждан" государственной программы Российской Федерации "Социальная поддержка граждан"</t>
  </si>
  <si>
    <t>Субвенции бюджетам субъектов Российской Федерации и муниципальных образований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  в рамках подпрограммы "Совершенствование механизма предоставления услуг в сфере реабилитации и государственной системы медико-социальной экспертизы" государственной программы Российской Федерации "Доступная среда" на 2011 - 2015 годы</t>
  </si>
  <si>
    <t>Субвенции бюджетам субъектов Российской Федерации и муниципальных образований на оплату жилищно-коммунальных услуг отдельным категориям граждан в рамках подпрограммы "Развитие мер социальной поддержки отдельных категорий граждан" государственной программы Российской Федерации "Социальная поддержка граждан"</t>
  </si>
  <si>
    <t>Субсидии бюджетам субъектов Российской Федерации и муниципальных образований на ежемесячную денежную выплату, назначаемую в случае рождения третьего ребенка или последующих детей до достижения ребенком возраста трех лет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</t>
  </si>
  <si>
    <t>Субвенции бюджетам субъектов Российской Федерации и муниципальных образований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</t>
  </si>
  <si>
    <t>Субсидии бюджетам субъектов Российской Федерации и муниципальных образований  на мероприятия по проведению оздоровительной кампании детей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</si>
  <si>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</si>
  <si>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Иные межбюджетные трансферты на выплату региональной доплаты к пенсии в рамках непрограммного направления деятельности "Развитие пенсионной системы"</t>
  </si>
  <si>
    <t>Субвенции бюджетам субъектов Российской Федерации и муниципальных образований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России", в рамках подпрограммы "Развитие мер социальной поддержки отдельных категорий граждан" государственной программы Российской Федерации "Социальная поддержка граждан"</t>
  </si>
  <si>
    <t>Разработка и реализация комплекса мер по оказанию поддержки детям, оказавшимся в трудной жизненной ситуации (расходы за счет Фонда поддержки детей, находящихся в трудной жизненной ситуации)</t>
  </si>
  <si>
    <t xml:space="preserve">Иные межбюджетные трансферты на выплату региональной доплаты к пенсии в рамках подпрограммы "Развитие мер социальной поддержки отдельных категорий граждан" государственной программы Российской Федерации "Социальная поддержка граждан"
</t>
  </si>
  <si>
    <t xml:space="preserve">Иные межбюджетные трансферты на государственную поддержку (грант) комплексного развития региональных и муниципальных учреждений культуры в рамках подпрограммы Подпрограмма "Искусство" государственной программы Российской Федерации "Развитие культуры и туризма" </t>
  </si>
  <si>
    <t xml:space="preserve"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 в рамках подпрограммы "Наследие" государственной программы Российской Федерации "Развитие культуры и туризма" на 2013 - 2020 годы
</t>
  </si>
  <si>
    <t>Субвенции бюджетам субъектов Российской Федерации и муниципальных образований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"Реализация функций иных федеральных органов исполнительной власти"</t>
  </si>
  <si>
    <t>Субсидии бюджетам субъектов Российской Федерации и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</t>
  </si>
  <si>
    <t>Субвенции бюджетам субъектов Российской Федерации и муниципальных образований на социальные выплаты безработным гражданам в соответствии с Законом Российской Федерации от 19 апреля 1991 года № 1032-1 "О занятости населения в Российской Федерации" в рамках подпрограммы "Активная политика занятости населения и социальная поддержка безработных граждан" государственной программы Российской Федерации "Содействие занятости населения"</t>
  </si>
  <si>
    <t>Субсидии бюджетам субъектов Российской Федерации и муниципальных образований на реализацию дополнительных мероприятий в сфере занятости населения в рамках подпрограммы "Активная политика занятости населения и социальная поддержка безработных граждан" государственной программы Российской Федерации "Содействие занятости населения"</t>
  </si>
  <si>
    <t>Субсидии бюджетам субъектов Российской Федерации и муниципальных образований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 в рамках подпрограммы "Оказание содействия добровольному переселению в Российскую Федерацию соотечественников, проживающих за рубежом" государственной программы Российской Федерации "Региональная политика и федеративные отношения"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</si>
  <si>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Украину и находящихся  в пунктах временного размещения, по иным непрограммным мероприятиям в рамках непрограммного направления деятельности "Реализация функций иных федеральных органов государственной власти"</t>
  </si>
  <si>
    <t>Субсидии бюджетам субъектов Российской Федерации и муниципальных образований на финансовое обеспечение мероприятий по экономическому и социальному развитию Дальнего Востока и Забайкалья на период до 2013 года в рамках федеральной целевой программы "Экономическое и социальное развитие Дальнего Востока и Байкальского региона на период до 2018 года" государственной программы Российской Федерации "Социально-экономическое развитие Дальнего Востока и Байкальского региона" (объекты капитального строительства собственности муниципальных образований)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</si>
  <si>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</si>
  <si>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>Иные межбюджетные трансферты на создание и развитие сети многофункциональных центров предоставления государственных и муниципальных услуг в рамках подпрограммы "Совершенствование государственного и муниципального управления" государственной программы Российской Федерации "Экономическое развитие и инновационная экономика"</t>
  </si>
  <si>
    <t>Субсидии бюджетам субъектов Российской Федерации и муниципальных образований на государственную поддержку малого и среднего предпринимательства, включая крестьянские (фермерские) хозяйства в рамках подпрограммы "Развитие малого и среднего предпринимательства" государственной программы Российской Федерации "Экономическое развитие и инновационная экономика"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</si>
  <si>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"Укрепление единства российской нации и этнокультурное развитие народов России (2014 - 2020 годы)" в рамках государственной программы Российской Федерации "Региональная политика и федеративные отношения"</t>
  </si>
  <si>
    <t>Субсидии бюджетам субъектов Российской Федерации и муниципальных образований на мероприятия по поддержке социально ориентированных некоммерческих организаций в рамках подпрограммы "Повышение эффективности государственной поддержки социально ориентированных некоммерческих организаций" государственной программы Российской Федерации "Социальная поддержка граждан"</t>
  </si>
  <si>
    <t>Субсидии бюджетам субъектов Российской Федерации и муниципальных образований на мероприятия подпрограммы "Обеспечение жильем молодых семей" в рамках федеральной целевой программы "Жилище" на 2011 - 2015 годы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</si>
  <si>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Субсидии бюджетам субъектов Российской Федерации на 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</si>
  <si>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>Субсидии бюджетам субъектов Российской Федерации  на софинансирование капитальных вложений в объекты государственной (муниципальной) собственности</t>
  </si>
  <si>
    <t>Субвенции на осуществление отдельных полномочий в области лесных отношений подпрограммы "Охрана и защита лесов" государственной программы Российской Федерации "Развитие лесного хозяйства" на 2013 - 2020 годы</t>
  </si>
  <si>
    <t>Субвенции на осуществление отдельных полномочий в области лесных отношений в рамках подпрограммы "Обеспечение реализации государственной программы Российской Федерации "Развитие лесного хозяйства" на 2013 - 2020 годы"</t>
  </si>
  <si>
    <t>Субвенции на осуществление отдельных полномочий в области лесных отношений подпрограммы "Обеспечение использования лесов" государственной программы Российской Федерации "Развитие лесного хозяйства" на 2013 - 2020 годы</t>
  </si>
  <si>
    <t>Субвенции на осуществление отдельных полномочий в области лесных отношений подпрограммы "Воспроизводство лесов" государственной программы Российской Федерации "Развитие лесного хозяйства" на 2013 - 2020 годы</t>
  </si>
  <si>
    <t>Субсидии субъектов Российской Федерации и муниципальных образований на приобретение специализированной лесопожарной техники и оборудования в рамках подпрограммы "Охрана и защита лесов" государственной программы Российской Федерации "Развитие лесного хозяйства" на 2013 - 2020 годы</t>
  </si>
  <si>
    <t>Иные межбюджетные трансферты на поддержку экономического и социального развития коренных малочисленных народов Севера, Сибири и Дальнего Востока в рамках подпрограммы "Укрепление единства российской нации и этнокультурное развитие народов России" государственной программы Российской Федерации "Региональная политика и федеративные отношения"</t>
  </si>
  <si>
    <t>Субсидии бюджетам субъектов Российской Федерации и муниципальных образований на поддержку экономического и социального развития коренных малочисленных народов Севера, Сибири и Дальнего Востока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</si>
  <si>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</si>
  <si>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"Укрепление единства российской нации и этнокультурное развитие народов России (2014 - 2020 годы)" в рамках государственной программы Российской Федерации "Развитие культуры и туризма" на 2013 - 2020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</si>
</sst>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8" fillId="2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righ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3" fontId="16" fillId="0" borderId="4" xfId="0" applyNumberFormat="1" applyFont="1" applyBorder="1" applyAlignment="1">
      <alignment horizontal="righ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right" wrapText="1"/>
    </xf>
    <xf numFmtId="3" fontId="2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3" fontId="2" fillId="0" borderId="4" xfId="0" applyNumberFormat="1" applyFont="1" applyFill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wrapText="1"/>
    </xf>
    <xf numFmtId="3" fontId="5" fillId="2" borderId="4" xfId="0" applyNumberFormat="1" applyFont="1" applyFill="1" applyBorder="1" applyAlignment="1"/>
    <xf numFmtId="3" fontId="3" fillId="0" borderId="4" xfId="0" applyNumberFormat="1" applyFont="1" applyFill="1" applyBorder="1" applyAlignment="1">
      <alignment horizontal="right" wrapText="1"/>
    </xf>
    <xf numFmtId="3" fontId="3" fillId="0" borderId="4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22" fillId="0" borderId="0" xfId="0" applyFont="1"/>
    <xf numFmtId="0" fontId="7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tabSelected="1" view="pageBreakPreview" topLeftCell="A81" zoomScaleNormal="100" zoomScaleSheetLayoutView="100" workbookViewId="0">
      <selection activeCell="A101" sqref="A101:A102"/>
    </sheetView>
  </sheetViews>
  <sheetFormatPr defaultRowHeight="14.4" x14ac:dyDescent="0.3"/>
  <cols>
    <col min="1" max="1" width="74" customWidth="1"/>
    <col min="2" max="2" width="18.109375" customWidth="1"/>
    <col min="3" max="3" width="17.21875" customWidth="1"/>
    <col min="4" max="4" width="19.4414062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37" t="s">
        <v>9</v>
      </c>
      <c r="B1" s="37"/>
      <c r="C1" s="37"/>
      <c r="D1" s="37"/>
      <c r="E1" s="26" t="s">
        <v>106</v>
      </c>
      <c r="F1" s="27" t="str">
        <f>TEXT(E1,"[$-FC19]ММ")</f>
        <v>04</v>
      </c>
      <c r="G1" s="27" t="str">
        <f>TEXT(E1,"[$-FC19]ДД.ММ.ГГГ \г")</f>
        <v>01.04.2015 г</v>
      </c>
      <c r="H1" s="27"/>
    </row>
    <row r="2" spans="1:8" ht="15.6" x14ac:dyDescent="0.3">
      <c r="A2" s="37" t="str">
        <f>CONCATENATE("доходов и расходов краевого бюджета за ",period," 2014 года")</f>
        <v>доходов и расходов краевого бюджета за апрель 2014 года</v>
      </c>
      <c r="B2" s="37"/>
      <c r="C2" s="37"/>
      <c r="D2" s="37"/>
      <c r="E2" s="26" t="s">
        <v>105</v>
      </c>
      <c r="F2" s="27" t="str">
        <f>TEXT(E2,"[$-FC19]ДД ММММ ГГГ \г")</f>
        <v>30 апреля 2015 г</v>
      </c>
      <c r="G2" s="27" t="str">
        <f>TEXT(E2,"[$-FC19]ДД.ММ.ГГГ \г")</f>
        <v>30.04.2015 г</v>
      </c>
      <c r="H2" s="28"/>
    </row>
    <row r="3" spans="1:8" x14ac:dyDescent="0.3">
      <c r="A3" s="1"/>
      <c r="B3" s="2"/>
      <c r="C3" s="2"/>
      <c r="D3" s="3"/>
      <c r="E3" s="27">
        <f>EndData1+1</f>
        <v>42125</v>
      </c>
      <c r="F3" s="27" t="str">
        <f>TEXT(E3,"[$-FC19]ДД ММММ ГГГ \г")</f>
        <v>01 мая 2015 г</v>
      </c>
      <c r="G3" s="27" t="str">
        <f>TEXT(E3,"[$-FC19]ДД.ММ.ГГГ \г")</f>
        <v>01.05.2015 г</v>
      </c>
      <c r="H3" s="27"/>
    </row>
    <row r="4" spans="1:8" x14ac:dyDescent="0.3">
      <c r="A4" s="4"/>
      <c r="B4" s="5"/>
      <c r="C4" s="5"/>
      <c r="D4" s="6" t="s">
        <v>0</v>
      </c>
      <c r="E4" s="27"/>
      <c r="F4" s="27"/>
      <c r="G4" s="27"/>
      <c r="H4" s="27"/>
    </row>
    <row r="5" spans="1:8" x14ac:dyDescent="0.3">
      <c r="A5" s="38" t="str">
        <f>CONCATENATE("Остатки средств на ",G1,"ода")</f>
        <v>Остатки средств на 01.04.2015 года</v>
      </c>
      <c r="B5" s="39"/>
      <c r="C5" s="54"/>
      <c r="D5" s="55">
        <v>4031394</v>
      </c>
      <c r="E5" s="28"/>
      <c r="F5" s="27"/>
      <c r="G5" s="27"/>
      <c r="H5" s="27"/>
    </row>
    <row r="6" spans="1:8" x14ac:dyDescent="0.3">
      <c r="A6" s="41" t="s">
        <v>1</v>
      </c>
      <c r="B6" s="47"/>
      <c r="C6" s="47"/>
      <c r="D6" s="56">
        <f>D9-D7</f>
        <v>2755444.0679000001</v>
      </c>
      <c r="E6" s="27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апрель</v>
      </c>
      <c r="F6" s="27"/>
      <c r="G6" s="27"/>
      <c r="H6" s="27"/>
    </row>
    <row r="7" spans="1:8" x14ac:dyDescent="0.3">
      <c r="A7" s="48" t="s">
        <v>10</v>
      </c>
      <c r="B7" s="47"/>
      <c r="C7" s="47"/>
      <c r="D7" s="56">
        <v>2964413</v>
      </c>
      <c r="E7" s="27"/>
      <c r="F7" s="27"/>
      <c r="G7" s="27"/>
      <c r="H7" s="27"/>
    </row>
    <row r="8" spans="1:8" x14ac:dyDescent="0.3">
      <c r="A8" s="48" t="s">
        <v>11</v>
      </c>
      <c r="B8" s="47"/>
      <c r="C8" s="47"/>
      <c r="D8" s="57">
        <v>372085</v>
      </c>
    </row>
    <row r="9" spans="1:8" x14ac:dyDescent="0.3">
      <c r="A9" s="49" t="s">
        <v>12</v>
      </c>
      <c r="B9" s="50"/>
      <c r="C9" s="50"/>
      <c r="D9" s="57">
        <f>D11-D5+D10</f>
        <v>5719857.0679000001</v>
      </c>
    </row>
    <row r="10" spans="1:8" x14ac:dyDescent="0.3">
      <c r="A10" s="49" t="s">
        <v>13</v>
      </c>
      <c r="B10" s="50"/>
      <c r="C10" s="50"/>
      <c r="D10" s="57">
        <f>B143+'Муниципальные районы'!P35</f>
        <v>6005756.0679000001</v>
      </c>
    </row>
    <row r="11" spans="1:8" x14ac:dyDescent="0.3">
      <c r="A11" s="40" t="str">
        <f>CONCATENATE("Остатки средств на ",G3,"ода")</f>
        <v>Остатки средств на 01.05.2015 года</v>
      </c>
      <c r="B11" s="41"/>
      <c r="C11" s="41"/>
      <c r="D11" s="53">
        <v>3745495</v>
      </c>
    </row>
    <row r="12" spans="1:8" x14ac:dyDescent="0.3">
      <c r="A12" s="51" t="s">
        <v>14</v>
      </c>
      <c r="B12" s="52"/>
      <c r="C12" s="52"/>
      <c r="D12" s="53"/>
    </row>
    <row r="13" spans="1:8" x14ac:dyDescent="0.3">
      <c r="A13" s="51" t="s">
        <v>15</v>
      </c>
      <c r="B13" s="52"/>
      <c r="C13" s="52"/>
      <c r="D13" s="53">
        <f>SUM(D24:D89)</f>
        <v>1431692.2738199998</v>
      </c>
    </row>
    <row r="14" spans="1:8" ht="14.4" hidden="1" customHeight="1" x14ac:dyDescent="0.3">
      <c r="A14" s="63" t="s">
        <v>107</v>
      </c>
      <c r="B14" s="64"/>
      <c r="C14" s="65"/>
      <c r="D14" s="57"/>
    </row>
    <row r="15" spans="1:8" ht="14.4" hidden="1" customHeight="1" x14ac:dyDescent="0.3">
      <c r="A15" s="63" t="s">
        <v>108</v>
      </c>
      <c r="B15" s="64"/>
      <c r="C15" s="65"/>
      <c r="D15" s="57">
        <v>0</v>
      </c>
    </row>
    <row r="16" spans="1:8" ht="14.4" hidden="1" customHeight="1" x14ac:dyDescent="0.3">
      <c r="A16" s="63" t="s">
        <v>109</v>
      </c>
      <c r="B16" s="64"/>
      <c r="C16" s="65"/>
      <c r="D16" s="57">
        <v>5.1400000000023281E-2</v>
      </c>
    </row>
    <row r="17" spans="1:4" ht="14.4" hidden="1" customHeight="1" x14ac:dyDescent="0.3">
      <c r="A17" s="63" t="s">
        <v>109</v>
      </c>
      <c r="B17" s="64"/>
      <c r="C17" s="65"/>
      <c r="D17" s="57">
        <v>0</v>
      </c>
    </row>
    <row r="18" spans="1:4" ht="14.4" hidden="1" customHeight="1" x14ac:dyDescent="0.3">
      <c r="A18" s="63" t="s">
        <v>110</v>
      </c>
      <c r="B18" s="64"/>
      <c r="C18" s="65"/>
      <c r="D18" s="57">
        <v>0</v>
      </c>
    </row>
    <row r="19" spans="1:4" ht="14.4" hidden="1" customHeight="1" x14ac:dyDescent="0.3">
      <c r="A19" s="63" t="s">
        <v>111</v>
      </c>
      <c r="B19" s="64"/>
      <c r="C19" s="65"/>
      <c r="D19" s="57">
        <v>0</v>
      </c>
    </row>
    <row r="20" spans="1:4" ht="14.4" hidden="1" customHeight="1" x14ac:dyDescent="0.3">
      <c r="A20" s="63" t="s">
        <v>112</v>
      </c>
      <c r="B20" s="64"/>
      <c r="C20" s="65"/>
      <c r="D20" s="57">
        <v>0</v>
      </c>
    </row>
    <row r="21" spans="1:4" ht="14.4" hidden="1" customHeight="1" x14ac:dyDescent="0.3">
      <c r="A21" s="63" t="s">
        <v>113</v>
      </c>
      <c r="B21" s="64"/>
      <c r="C21" s="65"/>
      <c r="D21" s="57">
        <v>0</v>
      </c>
    </row>
    <row r="22" spans="1:4" ht="14.4" hidden="1" customHeight="1" x14ac:dyDescent="0.3">
      <c r="A22" s="63" t="s">
        <v>114</v>
      </c>
      <c r="B22" s="64"/>
      <c r="C22" s="65"/>
      <c r="D22" s="57">
        <v>0</v>
      </c>
    </row>
    <row r="23" spans="1:4" ht="14.4" hidden="1" customHeight="1" x14ac:dyDescent="0.3">
      <c r="A23" s="63" t="s">
        <v>115</v>
      </c>
      <c r="B23" s="64"/>
      <c r="C23" s="65"/>
      <c r="D23" s="57">
        <v>0</v>
      </c>
    </row>
    <row r="24" spans="1:4" ht="71.400000000000006" customHeight="1" x14ac:dyDescent="0.3">
      <c r="A24" s="59" t="s">
        <v>116</v>
      </c>
      <c r="B24" s="60"/>
      <c r="C24" s="60"/>
      <c r="D24" s="57">
        <v>2335.4</v>
      </c>
    </row>
    <row r="25" spans="1:4" hidden="1" x14ac:dyDescent="0.3">
      <c r="A25" s="59" t="s">
        <v>117</v>
      </c>
      <c r="B25" s="60"/>
      <c r="C25" s="60"/>
      <c r="D25" s="57">
        <v>0</v>
      </c>
    </row>
    <row r="26" spans="1:4" hidden="1" x14ac:dyDescent="0.3">
      <c r="A26" s="59" t="s">
        <v>118</v>
      </c>
      <c r="B26" s="60"/>
      <c r="C26" s="60"/>
      <c r="D26" s="57">
        <v>0</v>
      </c>
    </row>
    <row r="27" spans="1:4" ht="67.2" customHeight="1" x14ac:dyDescent="0.3">
      <c r="A27" s="59" t="s">
        <v>119</v>
      </c>
      <c r="B27" s="60"/>
      <c r="C27" s="60"/>
      <c r="D27" s="57">
        <v>1154.1780000000001</v>
      </c>
    </row>
    <row r="28" spans="1:4" hidden="1" x14ac:dyDescent="0.3">
      <c r="A28" s="59" t="s">
        <v>120</v>
      </c>
      <c r="B28" s="60"/>
      <c r="C28" s="60"/>
      <c r="D28" s="57">
        <v>0</v>
      </c>
    </row>
    <row r="29" spans="1:4" hidden="1" x14ac:dyDescent="0.3">
      <c r="A29" s="59" t="s">
        <v>121</v>
      </c>
      <c r="B29" s="60"/>
      <c r="C29" s="60"/>
      <c r="D29" s="57">
        <v>0</v>
      </c>
    </row>
    <row r="30" spans="1:4" hidden="1" x14ac:dyDescent="0.3">
      <c r="A30" s="59" t="s">
        <v>122</v>
      </c>
      <c r="B30" s="60"/>
      <c r="C30" s="60"/>
      <c r="D30" s="57">
        <v>0</v>
      </c>
    </row>
    <row r="31" spans="1:4" hidden="1" x14ac:dyDescent="0.3">
      <c r="A31" s="59" t="s">
        <v>123</v>
      </c>
      <c r="B31" s="60"/>
      <c r="C31" s="60"/>
      <c r="D31" s="57">
        <v>0</v>
      </c>
    </row>
    <row r="32" spans="1:4" hidden="1" x14ac:dyDescent="0.3">
      <c r="A32" s="59" t="s">
        <v>124</v>
      </c>
      <c r="B32" s="60"/>
      <c r="C32" s="60"/>
      <c r="D32" s="57">
        <v>0</v>
      </c>
    </row>
    <row r="33" spans="1:4" hidden="1" x14ac:dyDescent="0.3">
      <c r="A33" s="59" t="s">
        <v>125</v>
      </c>
      <c r="B33" s="60"/>
      <c r="C33" s="60"/>
      <c r="D33" s="57">
        <v>0</v>
      </c>
    </row>
    <row r="34" spans="1:4" hidden="1" x14ac:dyDescent="0.3">
      <c r="A34" s="59" t="s">
        <v>126</v>
      </c>
      <c r="B34" s="60"/>
      <c r="C34" s="60"/>
      <c r="D34" s="57">
        <v>0</v>
      </c>
    </row>
    <row r="35" spans="1:4" hidden="1" x14ac:dyDescent="0.3">
      <c r="A35" s="59" t="s">
        <v>127</v>
      </c>
      <c r="B35" s="60"/>
      <c r="C35" s="60"/>
      <c r="D35" s="57">
        <v>0</v>
      </c>
    </row>
    <row r="36" spans="1:4" hidden="1" x14ac:dyDescent="0.3">
      <c r="A36" s="59"/>
      <c r="B36" s="60"/>
      <c r="C36" s="60"/>
      <c r="D36" s="57">
        <v>0</v>
      </c>
    </row>
    <row r="37" spans="1:4" hidden="1" x14ac:dyDescent="0.3">
      <c r="A37" s="59" t="s">
        <v>128</v>
      </c>
      <c r="B37" s="60"/>
      <c r="C37" s="60"/>
      <c r="D37" s="57">
        <v>0</v>
      </c>
    </row>
    <row r="38" spans="1:4" hidden="1" x14ac:dyDescent="0.3">
      <c r="A38" s="59" t="s">
        <v>129</v>
      </c>
      <c r="B38" s="60"/>
      <c r="C38" s="60"/>
      <c r="D38" s="57">
        <v>0</v>
      </c>
    </row>
    <row r="39" spans="1:4" hidden="1" x14ac:dyDescent="0.3">
      <c r="A39" s="59" t="s">
        <v>130</v>
      </c>
      <c r="B39" s="60"/>
      <c r="C39" s="60"/>
      <c r="D39" s="57">
        <v>0</v>
      </c>
    </row>
    <row r="40" spans="1:4" hidden="1" x14ac:dyDescent="0.3">
      <c r="A40" s="59" t="s">
        <v>131</v>
      </c>
      <c r="B40" s="60"/>
      <c r="C40" s="60"/>
      <c r="D40" s="57">
        <v>0</v>
      </c>
    </row>
    <row r="41" spans="1:4" ht="56.4" customHeight="1" x14ac:dyDescent="0.3">
      <c r="A41" s="59" t="s">
        <v>132</v>
      </c>
      <c r="B41" s="60"/>
      <c r="C41" s="60"/>
      <c r="D41" s="57">
        <v>745249.91619999986</v>
      </c>
    </row>
    <row r="42" spans="1:4" hidden="1" x14ac:dyDescent="0.3">
      <c r="A42" s="59" t="s">
        <v>133</v>
      </c>
      <c r="B42" s="60"/>
      <c r="C42" s="60"/>
      <c r="D42" s="57">
        <v>0</v>
      </c>
    </row>
    <row r="43" spans="1:4" hidden="1" x14ac:dyDescent="0.3">
      <c r="A43" s="59" t="s">
        <v>134</v>
      </c>
      <c r="B43" s="60"/>
      <c r="C43" s="60"/>
      <c r="D43" s="57">
        <v>0</v>
      </c>
    </row>
    <row r="44" spans="1:4" hidden="1" x14ac:dyDescent="0.3">
      <c r="A44" s="59" t="s">
        <v>135</v>
      </c>
      <c r="B44" s="60"/>
      <c r="C44" s="60"/>
      <c r="D44" s="57">
        <v>0</v>
      </c>
    </row>
    <row r="45" spans="1:4" hidden="1" x14ac:dyDescent="0.3">
      <c r="A45" s="59" t="s">
        <v>136</v>
      </c>
      <c r="B45" s="60"/>
      <c r="C45" s="60"/>
      <c r="D45" s="57">
        <v>0</v>
      </c>
    </row>
    <row r="46" spans="1:4" hidden="1" x14ac:dyDescent="0.3">
      <c r="A46" s="59" t="s">
        <v>137</v>
      </c>
      <c r="B46" s="60"/>
      <c r="C46" s="60"/>
      <c r="D46" s="57">
        <v>0</v>
      </c>
    </row>
    <row r="47" spans="1:4" ht="54" customHeight="1" x14ac:dyDescent="0.3">
      <c r="A47" s="59" t="s">
        <v>138</v>
      </c>
      <c r="B47" s="60"/>
      <c r="C47" s="60"/>
      <c r="D47" s="57">
        <v>992.93843999999945</v>
      </c>
    </row>
    <row r="48" spans="1:4" hidden="1" x14ac:dyDescent="0.3">
      <c r="A48" s="59" t="s">
        <v>139</v>
      </c>
      <c r="B48" s="60"/>
      <c r="C48" s="60"/>
      <c r="D48" s="57">
        <v>0</v>
      </c>
    </row>
    <row r="49" spans="1:4" hidden="1" x14ac:dyDescent="0.3">
      <c r="A49" s="59" t="s">
        <v>140</v>
      </c>
      <c r="B49" s="60"/>
      <c r="C49" s="60"/>
      <c r="D49" s="57">
        <v>0</v>
      </c>
    </row>
    <row r="50" spans="1:4" hidden="1" x14ac:dyDescent="0.3">
      <c r="A50" s="59" t="s">
        <v>141</v>
      </c>
      <c r="B50" s="60"/>
      <c r="C50" s="60"/>
      <c r="D50" s="57">
        <v>0</v>
      </c>
    </row>
    <row r="51" spans="1:4" ht="68.400000000000006" customHeight="1" x14ac:dyDescent="0.3">
      <c r="A51" s="59" t="s">
        <v>142</v>
      </c>
      <c r="B51" s="60"/>
      <c r="C51" s="60"/>
      <c r="D51" s="57">
        <v>38096.358650000002</v>
      </c>
    </row>
    <row r="52" spans="1:4" ht="67.8" customHeight="1" x14ac:dyDescent="0.3">
      <c r="A52" s="59" t="s">
        <v>143</v>
      </c>
      <c r="B52" s="60"/>
      <c r="C52" s="60"/>
      <c r="D52" s="57">
        <v>5391.9</v>
      </c>
    </row>
    <row r="53" spans="1:4" hidden="1" x14ac:dyDescent="0.3">
      <c r="A53" s="61"/>
      <c r="B53" s="62"/>
      <c r="C53" s="62"/>
      <c r="D53" s="57"/>
    </row>
    <row r="54" spans="1:4" ht="41.4" customHeight="1" x14ac:dyDescent="0.3">
      <c r="A54" s="59" t="s">
        <v>144</v>
      </c>
      <c r="B54" s="60"/>
      <c r="C54" s="60"/>
      <c r="D54" s="57">
        <v>94398.555319999999</v>
      </c>
    </row>
    <row r="55" spans="1:4" ht="41.4" hidden="1" customHeight="1" x14ac:dyDescent="0.3">
      <c r="A55" s="59" t="s">
        <v>145</v>
      </c>
      <c r="B55" s="60"/>
      <c r="C55" s="60"/>
      <c r="D55" s="57">
        <v>0</v>
      </c>
    </row>
    <row r="56" spans="1:4" ht="84" customHeight="1" x14ac:dyDescent="0.3">
      <c r="A56" s="59" t="s">
        <v>146</v>
      </c>
      <c r="B56" s="60"/>
      <c r="C56" s="60"/>
      <c r="D56" s="57">
        <v>1143.7919999999999</v>
      </c>
    </row>
    <row r="57" spans="1:4" hidden="1" x14ac:dyDescent="0.3">
      <c r="A57" s="59" t="s">
        <v>147</v>
      </c>
      <c r="B57" s="60"/>
      <c r="C57" s="60"/>
      <c r="D57" s="57">
        <v>0</v>
      </c>
    </row>
    <row r="58" spans="1:4" hidden="1" x14ac:dyDescent="0.3">
      <c r="A58" s="59" t="s">
        <v>148</v>
      </c>
      <c r="B58" s="60"/>
      <c r="C58" s="60"/>
      <c r="D58" s="57">
        <v>0</v>
      </c>
    </row>
    <row r="59" spans="1:4" hidden="1" x14ac:dyDescent="0.3">
      <c r="A59" s="59" t="s">
        <v>149</v>
      </c>
      <c r="B59" s="60"/>
      <c r="C59" s="60"/>
      <c r="D59" s="57">
        <v>0</v>
      </c>
    </row>
    <row r="60" spans="1:4" hidden="1" x14ac:dyDescent="0.3">
      <c r="A60" s="59" t="s">
        <v>150</v>
      </c>
      <c r="B60" s="60"/>
      <c r="C60" s="60"/>
      <c r="D60" s="57">
        <v>0</v>
      </c>
    </row>
    <row r="61" spans="1:4" hidden="1" x14ac:dyDescent="0.3">
      <c r="A61" s="59" t="s">
        <v>151</v>
      </c>
      <c r="B61" s="60"/>
      <c r="C61" s="60"/>
      <c r="D61" s="57">
        <v>0</v>
      </c>
    </row>
    <row r="62" spans="1:4" hidden="1" x14ac:dyDescent="0.3">
      <c r="A62" s="59" t="s">
        <v>152</v>
      </c>
      <c r="B62" s="60"/>
      <c r="C62" s="60"/>
      <c r="D62" s="57">
        <v>0</v>
      </c>
    </row>
    <row r="63" spans="1:4" hidden="1" x14ac:dyDescent="0.3">
      <c r="A63" s="59" t="s">
        <v>153</v>
      </c>
      <c r="B63" s="60"/>
      <c r="C63" s="60"/>
      <c r="D63" s="57">
        <v>0</v>
      </c>
    </row>
    <row r="64" spans="1:4" ht="29.4" customHeight="1" x14ac:dyDescent="0.3">
      <c r="A64" s="59" t="s">
        <v>154</v>
      </c>
      <c r="B64" s="60"/>
      <c r="C64" s="60"/>
      <c r="D64" s="57">
        <v>30.481980000000011</v>
      </c>
    </row>
    <row r="65" spans="1:4" hidden="1" x14ac:dyDescent="0.3">
      <c r="A65" s="59" t="s">
        <v>155</v>
      </c>
      <c r="B65" s="60"/>
      <c r="C65" s="60"/>
      <c r="D65" s="57">
        <v>0</v>
      </c>
    </row>
    <row r="66" spans="1:4" hidden="1" x14ac:dyDescent="0.3">
      <c r="A66" s="59" t="s">
        <v>156</v>
      </c>
      <c r="B66" s="60"/>
      <c r="C66" s="60"/>
      <c r="D66" s="57">
        <v>0</v>
      </c>
    </row>
    <row r="67" spans="1:4" hidden="1" x14ac:dyDescent="0.3">
      <c r="A67" s="59" t="s">
        <v>135</v>
      </c>
      <c r="B67" s="60"/>
      <c r="C67" s="60"/>
      <c r="D67" s="57">
        <v>0</v>
      </c>
    </row>
    <row r="68" spans="1:4" ht="27.6" customHeight="1" x14ac:dyDescent="0.3">
      <c r="A68" s="59" t="s">
        <v>157</v>
      </c>
      <c r="B68" s="60"/>
      <c r="C68" s="60"/>
      <c r="D68" s="57">
        <v>546.6621899999999</v>
      </c>
    </row>
    <row r="69" spans="1:4" hidden="1" x14ac:dyDescent="0.3">
      <c r="A69" s="59" t="s">
        <v>158</v>
      </c>
      <c r="B69" s="60"/>
      <c r="C69" s="60"/>
      <c r="D69" s="57">
        <v>0</v>
      </c>
    </row>
    <row r="70" spans="1:4" ht="42" customHeight="1" x14ac:dyDescent="0.3">
      <c r="A70" s="59" t="s">
        <v>159</v>
      </c>
      <c r="B70" s="60"/>
      <c r="C70" s="60"/>
      <c r="D70" s="57">
        <v>9736.3809999999994</v>
      </c>
    </row>
    <row r="71" spans="1:4" hidden="1" x14ac:dyDescent="0.3">
      <c r="A71" s="59" t="s">
        <v>160</v>
      </c>
      <c r="B71" s="60"/>
      <c r="C71" s="60"/>
      <c r="D71" s="57">
        <v>0</v>
      </c>
    </row>
    <row r="72" spans="1:4" hidden="1" x14ac:dyDescent="0.3">
      <c r="A72" s="59" t="s">
        <v>161</v>
      </c>
      <c r="B72" s="60"/>
      <c r="C72" s="60"/>
      <c r="D72" s="57">
        <v>0</v>
      </c>
    </row>
    <row r="73" spans="1:4" hidden="1" x14ac:dyDescent="0.3">
      <c r="A73" s="59" t="s">
        <v>162</v>
      </c>
      <c r="B73" s="60"/>
      <c r="C73" s="60"/>
      <c r="D73" s="57">
        <v>0</v>
      </c>
    </row>
    <row r="74" spans="1:4" hidden="1" x14ac:dyDescent="0.3">
      <c r="A74" s="59"/>
      <c r="B74" s="60"/>
      <c r="C74" s="60"/>
      <c r="D74" s="57">
        <v>0</v>
      </c>
    </row>
    <row r="75" spans="1:4" hidden="1" x14ac:dyDescent="0.3">
      <c r="A75" s="59" t="s">
        <v>163</v>
      </c>
      <c r="B75" s="60"/>
      <c r="C75" s="60"/>
      <c r="D75" s="57">
        <v>0</v>
      </c>
    </row>
    <row r="76" spans="1:4" hidden="1" x14ac:dyDescent="0.3">
      <c r="A76" s="59" t="s">
        <v>164</v>
      </c>
      <c r="B76" s="60"/>
      <c r="C76" s="60"/>
      <c r="D76" s="57">
        <v>0</v>
      </c>
    </row>
    <row r="77" spans="1:4" hidden="1" x14ac:dyDescent="0.3">
      <c r="A77" s="59" t="s">
        <v>165</v>
      </c>
      <c r="B77" s="60"/>
      <c r="C77" s="60"/>
      <c r="D77" s="57">
        <v>0</v>
      </c>
    </row>
    <row r="78" spans="1:4" ht="53.4" customHeight="1" x14ac:dyDescent="0.3">
      <c r="A78" s="59" t="s">
        <v>166</v>
      </c>
      <c r="B78" s="60"/>
      <c r="C78" s="60"/>
      <c r="D78" s="57">
        <v>25022.400000000001</v>
      </c>
    </row>
    <row r="79" spans="1:4" ht="42.6" customHeight="1" x14ac:dyDescent="0.3">
      <c r="A79" s="59" t="s">
        <v>183</v>
      </c>
      <c r="B79" s="60"/>
      <c r="C79" s="60"/>
      <c r="D79" s="57">
        <v>1462.6</v>
      </c>
    </row>
    <row r="80" spans="1:4" ht="67.8" customHeight="1" x14ac:dyDescent="0.3">
      <c r="A80" s="59" t="s">
        <v>167</v>
      </c>
      <c r="B80" s="60"/>
      <c r="C80" s="60"/>
      <c r="D80" s="57">
        <v>365350.66339999996</v>
      </c>
    </row>
    <row r="81" spans="1:4" ht="25.2" customHeight="1" x14ac:dyDescent="0.3">
      <c r="A81" s="59" t="s">
        <v>168</v>
      </c>
      <c r="B81" s="60"/>
      <c r="C81" s="60"/>
      <c r="D81" s="57">
        <v>49026.8</v>
      </c>
    </row>
    <row r="82" spans="1:4" ht="43.2" customHeight="1" x14ac:dyDescent="0.3">
      <c r="A82" s="59" t="s">
        <v>169</v>
      </c>
      <c r="B82" s="60"/>
      <c r="C82" s="60"/>
      <c r="D82" s="57">
        <v>5323.914859999999</v>
      </c>
    </row>
    <row r="83" spans="1:4" ht="43.2" hidden="1" customHeight="1" x14ac:dyDescent="0.3">
      <c r="A83" s="59" t="s">
        <v>170</v>
      </c>
      <c r="B83" s="60"/>
      <c r="C83" s="60"/>
      <c r="D83" s="57">
        <v>0</v>
      </c>
    </row>
    <row r="84" spans="1:4" ht="40.799999999999997" customHeight="1" x14ac:dyDescent="0.3">
      <c r="A84" s="59" t="s">
        <v>171</v>
      </c>
      <c r="B84" s="60"/>
      <c r="C84" s="60"/>
      <c r="D84" s="57">
        <v>429.33178000000004</v>
      </c>
    </row>
    <row r="85" spans="1:4" ht="59.4" hidden="1" customHeight="1" x14ac:dyDescent="0.3">
      <c r="A85" s="59" t="s">
        <v>172</v>
      </c>
      <c r="B85" s="60"/>
      <c r="C85" s="60"/>
      <c r="D85" s="57">
        <v>0</v>
      </c>
    </row>
    <row r="86" spans="1:4" ht="42" hidden="1" customHeight="1" x14ac:dyDescent="0.3">
      <c r="A86" s="59" t="s">
        <v>184</v>
      </c>
      <c r="B86" s="60"/>
      <c r="C86" s="60"/>
      <c r="D86" s="57"/>
    </row>
    <row r="87" spans="1:4" ht="54" hidden="1" customHeight="1" x14ac:dyDescent="0.3">
      <c r="A87" s="59" t="s">
        <v>173</v>
      </c>
      <c r="B87" s="60"/>
      <c r="C87" s="60"/>
      <c r="D87" s="57">
        <v>0</v>
      </c>
    </row>
    <row r="88" spans="1:4" ht="28.8" hidden="1" customHeight="1" x14ac:dyDescent="0.3">
      <c r="A88" s="59" t="s">
        <v>174</v>
      </c>
      <c r="B88" s="60"/>
      <c r="C88" s="60"/>
      <c r="D88" s="57">
        <v>0</v>
      </c>
    </row>
    <row r="89" spans="1:4" ht="28.2" customHeight="1" x14ac:dyDescent="0.3">
      <c r="A89" s="59" t="s">
        <v>175</v>
      </c>
      <c r="B89" s="60"/>
      <c r="C89" s="60"/>
      <c r="D89" s="57">
        <v>86000</v>
      </c>
    </row>
    <row r="90" spans="1:4" ht="39.6" hidden="1" customHeight="1" x14ac:dyDescent="0.3">
      <c r="A90" s="59" t="s">
        <v>176</v>
      </c>
      <c r="B90" s="60"/>
      <c r="C90" s="60"/>
      <c r="D90" s="57">
        <v>0</v>
      </c>
    </row>
    <row r="91" spans="1:4" hidden="1" x14ac:dyDescent="0.3">
      <c r="A91" s="59" t="s">
        <v>177</v>
      </c>
      <c r="B91" s="60"/>
      <c r="C91" s="60"/>
      <c r="D91" s="57">
        <v>0</v>
      </c>
    </row>
    <row r="92" spans="1:4" hidden="1" x14ac:dyDescent="0.3">
      <c r="A92" s="59" t="s">
        <v>178</v>
      </c>
      <c r="B92" s="60"/>
      <c r="C92" s="60"/>
      <c r="D92" s="57">
        <v>0</v>
      </c>
    </row>
    <row r="93" spans="1:4" hidden="1" x14ac:dyDescent="0.3">
      <c r="A93" s="59" t="s">
        <v>179</v>
      </c>
      <c r="B93" s="60"/>
      <c r="C93" s="60"/>
      <c r="D93" s="57">
        <v>0</v>
      </c>
    </row>
    <row r="94" spans="1:4" hidden="1" x14ac:dyDescent="0.3">
      <c r="A94" s="59" t="s">
        <v>180</v>
      </c>
      <c r="B94" s="60"/>
      <c r="C94" s="60"/>
      <c r="D94" s="57">
        <v>0</v>
      </c>
    </row>
    <row r="95" spans="1:4" hidden="1" x14ac:dyDescent="0.3">
      <c r="A95" s="59" t="s">
        <v>181</v>
      </c>
      <c r="B95" s="60"/>
      <c r="C95" s="60"/>
      <c r="D95" s="58">
        <v>0</v>
      </c>
    </row>
    <row r="96" spans="1:4" hidden="1" x14ac:dyDescent="0.3">
      <c r="A96" s="59" t="s">
        <v>182</v>
      </c>
      <c r="B96" s="60"/>
      <c r="C96" s="60"/>
      <c r="D96" s="58">
        <v>0</v>
      </c>
    </row>
    <row r="97" spans="1:4" x14ac:dyDescent="0.3">
      <c r="A97" s="59"/>
      <c r="B97" s="60"/>
      <c r="C97" s="60"/>
      <c r="D97" s="58"/>
    </row>
    <row r="98" spans="1:4" x14ac:dyDescent="0.3">
      <c r="A98" s="67"/>
      <c r="B98" s="67"/>
      <c r="C98" s="67"/>
      <c r="D98" s="58"/>
    </row>
    <row r="99" spans="1:4" x14ac:dyDescent="0.3">
      <c r="A99" s="19"/>
      <c r="B99" s="20"/>
      <c r="C99" s="20"/>
      <c r="D99" s="18"/>
    </row>
    <row r="100" spans="1:4" x14ac:dyDescent="0.3">
      <c r="A100" s="21" t="s">
        <v>16</v>
      </c>
      <c r="B100" s="7"/>
      <c r="C100" s="7"/>
      <c r="D100" s="8"/>
    </row>
    <row r="101" spans="1:4" x14ac:dyDescent="0.3">
      <c r="A101" s="42" t="s">
        <v>17</v>
      </c>
      <c r="B101" s="44" t="s">
        <v>2</v>
      </c>
      <c r="C101" s="45" t="s">
        <v>3</v>
      </c>
      <c r="D101" s="46"/>
    </row>
    <row r="102" spans="1:4" ht="90" customHeight="1" x14ac:dyDescent="0.3">
      <c r="A102" s="43"/>
      <c r="B102" s="44"/>
      <c r="C102" s="22" t="s">
        <v>4</v>
      </c>
      <c r="D102" s="22" t="s">
        <v>5</v>
      </c>
    </row>
    <row r="103" spans="1:4" x14ac:dyDescent="0.3">
      <c r="A103" s="9" t="s">
        <v>65</v>
      </c>
      <c r="B103" s="23">
        <v>17513.518069999998</v>
      </c>
      <c r="C103" s="23">
        <v>10622.434069999999</v>
      </c>
      <c r="D103" s="23">
        <v>2829.23504</v>
      </c>
    </row>
    <row r="104" spans="1:4" x14ac:dyDescent="0.3">
      <c r="A104" s="9" t="s">
        <v>66</v>
      </c>
      <c r="B104" s="23">
        <v>8519.0689999999995</v>
      </c>
      <c r="C104" s="23">
        <v>5879.0890499999996</v>
      </c>
      <c r="D104" s="23">
        <v>2229.8086400000002</v>
      </c>
    </row>
    <row r="105" spans="1:4" x14ac:dyDescent="0.3">
      <c r="A105" s="9" t="s">
        <v>67</v>
      </c>
      <c r="B105" s="23">
        <v>5000.8810400000002</v>
      </c>
      <c r="C105" s="23">
        <v>4348.3506699999998</v>
      </c>
      <c r="D105" s="23">
        <v>652.53036999999995</v>
      </c>
    </row>
    <row r="106" spans="1:4" x14ac:dyDescent="0.3">
      <c r="A106" s="9" t="s">
        <v>68</v>
      </c>
      <c r="B106" s="23">
        <v>58380.373469999999</v>
      </c>
      <c r="C106" s="23">
        <v>15815.087100000001</v>
      </c>
      <c r="D106" s="23">
        <v>4191.2311300000001</v>
      </c>
    </row>
    <row r="107" spans="1:4" ht="27.6" x14ac:dyDescent="0.3">
      <c r="A107" s="9" t="s">
        <v>69</v>
      </c>
      <c r="B107" s="23">
        <v>150178.92288999999</v>
      </c>
      <c r="C107" s="23">
        <v>7174.7129999999997</v>
      </c>
      <c r="D107" s="23">
        <v>1110.4829999999999</v>
      </c>
    </row>
    <row r="108" spans="1:4" x14ac:dyDescent="0.3">
      <c r="A108" s="9" t="s">
        <v>70</v>
      </c>
      <c r="B108" s="23">
        <v>12358.745860000001</v>
      </c>
      <c r="C108" s="23">
        <v>1792.9730400000001</v>
      </c>
      <c r="D108" s="23">
        <v>534.68038000000001</v>
      </c>
    </row>
    <row r="109" spans="1:4" x14ac:dyDescent="0.3">
      <c r="A109" s="9" t="s">
        <v>71</v>
      </c>
      <c r="B109" s="23">
        <v>3044.82141</v>
      </c>
      <c r="C109" s="23">
        <v>1286.96407</v>
      </c>
      <c r="D109" s="23">
        <v>380.77350000000001</v>
      </c>
    </row>
    <row r="110" spans="1:4" ht="19.2" customHeight="1" x14ac:dyDescent="0.3">
      <c r="A110" s="9" t="s">
        <v>72</v>
      </c>
      <c r="B110" s="23">
        <v>476508.31107</v>
      </c>
      <c r="C110" s="23">
        <v>3430.6637700000001</v>
      </c>
      <c r="D110" s="23">
        <v>1061.7612899999999</v>
      </c>
    </row>
    <row r="111" spans="1:4" x14ac:dyDescent="0.3">
      <c r="A111" s="9" t="s">
        <v>73</v>
      </c>
      <c r="B111" s="23">
        <v>57837.659319999999</v>
      </c>
      <c r="C111" s="23">
        <v>4131.8056699999997</v>
      </c>
      <c r="D111" s="23">
        <v>1133.4575299999999</v>
      </c>
    </row>
    <row r="112" spans="1:4" x14ac:dyDescent="0.3">
      <c r="A112" s="9" t="s">
        <v>74</v>
      </c>
      <c r="B112" s="23">
        <v>399105.70624000003</v>
      </c>
      <c r="C112" s="23">
        <v>4361.0726699999996</v>
      </c>
      <c r="D112" s="23">
        <v>1102.04927</v>
      </c>
    </row>
    <row r="113" spans="1:4" x14ac:dyDescent="0.3">
      <c r="A113" s="9" t="s">
        <v>75</v>
      </c>
      <c r="B113" s="23">
        <v>320380.71594999998</v>
      </c>
      <c r="C113" s="23">
        <v>47109.156640000001</v>
      </c>
      <c r="D113" s="23">
        <v>16764.55127</v>
      </c>
    </row>
    <row r="114" spans="1:4" x14ac:dyDescent="0.3">
      <c r="A114" s="9" t="s">
        <v>76</v>
      </c>
      <c r="B114" s="23">
        <v>629155.79458999995</v>
      </c>
      <c r="C114" s="23">
        <v>16882.82201</v>
      </c>
      <c r="D114" s="23">
        <v>6337.9488099999999</v>
      </c>
    </row>
    <row r="115" spans="1:4" x14ac:dyDescent="0.3">
      <c r="A115" s="9" t="s">
        <v>77</v>
      </c>
      <c r="B115" s="23">
        <v>695141.92304999998</v>
      </c>
      <c r="C115" s="23">
        <v>28664.776689999999</v>
      </c>
      <c r="D115" s="23">
        <v>7690.0107600000001</v>
      </c>
    </row>
    <row r="116" spans="1:4" x14ac:dyDescent="0.3">
      <c r="A116" s="9" t="s">
        <v>78</v>
      </c>
      <c r="B116" s="23">
        <v>65506.101699999999</v>
      </c>
      <c r="C116" s="23">
        <v>2779.40931</v>
      </c>
      <c r="D116" s="23">
        <v>463.81930999999997</v>
      </c>
    </row>
    <row r="117" spans="1:4" x14ac:dyDescent="0.3">
      <c r="A117" s="9" t="s">
        <v>79</v>
      </c>
      <c r="B117" s="23">
        <v>164736.95791999999</v>
      </c>
      <c r="C117" s="23">
        <v>77029.152619999993</v>
      </c>
      <c r="D117" s="23">
        <v>25117.46398</v>
      </c>
    </row>
    <row r="118" spans="1:4" x14ac:dyDescent="0.3">
      <c r="A118" s="9" t="s">
        <v>80</v>
      </c>
      <c r="B118" s="23">
        <v>15470.90158</v>
      </c>
      <c r="C118" s="23">
        <v>1387.82681</v>
      </c>
      <c r="D118" s="23">
        <v>232.06537</v>
      </c>
    </row>
    <row r="119" spans="1:4" x14ac:dyDescent="0.3">
      <c r="A119" s="9" t="s">
        <v>81</v>
      </c>
      <c r="B119" s="23">
        <v>127437.28363999999</v>
      </c>
      <c r="C119" s="23">
        <v>5692.2259100000001</v>
      </c>
      <c r="D119" s="23">
        <v>2141.5461</v>
      </c>
    </row>
    <row r="120" spans="1:4" x14ac:dyDescent="0.3">
      <c r="A120" s="9" t="s">
        <v>82</v>
      </c>
      <c r="B120" s="23">
        <v>3255.2993900000001</v>
      </c>
      <c r="C120" s="23">
        <v>2029.1015199999999</v>
      </c>
      <c r="D120" s="23">
        <v>599.54116999999997</v>
      </c>
    </row>
    <row r="121" spans="1:4" x14ac:dyDescent="0.3">
      <c r="A121" s="9" t="s">
        <v>83</v>
      </c>
      <c r="B121" s="23">
        <v>3080.2426399999999</v>
      </c>
      <c r="C121" s="23">
        <v>1402.71622</v>
      </c>
      <c r="D121" s="23">
        <v>560.39894000000004</v>
      </c>
    </row>
    <row r="122" spans="1:4" x14ac:dyDescent="0.3">
      <c r="A122" s="9" t="s">
        <v>84</v>
      </c>
      <c r="B122" s="23">
        <v>43070.41502</v>
      </c>
      <c r="C122" s="23">
        <v>16076.64868</v>
      </c>
      <c r="D122" s="23">
        <v>4781.9417899999999</v>
      </c>
    </row>
    <row r="123" spans="1:4" x14ac:dyDescent="0.3">
      <c r="A123" s="9" t="s">
        <v>85</v>
      </c>
      <c r="B123" s="23">
        <v>12833.10288</v>
      </c>
      <c r="C123" s="23">
        <v>970.23157000000003</v>
      </c>
      <c r="D123" s="23">
        <v>282.43682999999999</v>
      </c>
    </row>
    <row r="124" spans="1:4" x14ac:dyDescent="0.3">
      <c r="A124" s="9" t="s">
        <v>86</v>
      </c>
      <c r="B124" s="23">
        <v>163624.90323</v>
      </c>
      <c r="C124" s="23">
        <v>6133.3585899999998</v>
      </c>
      <c r="D124" s="23">
        <v>1800.66002</v>
      </c>
    </row>
    <row r="125" spans="1:4" x14ac:dyDescent="0.3">
      <c r="A125" s="9" t="s">
        <v>87</v>
      </c>
      <c r="B125" s="23">
        <v>22929.928080000002</v>
      </c>
      <c r="C125" s="23">
        <v>11353.64335</v>
      </c>
      <c r="D125" s="23">
        <v>3840.6351100000002</v>
      </c>
    </row>
    <row r="126" spans="1:4" x14ac:dyDescent="0.3">
      <c r="A126" s="9" t="s">
        <v>88</v>
      </c>
      <c r="B126" s="23">
        <v>3659.25245</v>
      </c>
      <c r="C126" s="23">
        <v>1983.53033</v>
      </c>
      <c r="D126" s="23">
        <v>638.81587999999999</v>
      </c>
    </row>
    <row r="127" spans="1:4" x14ac:dyDescent="0.3">
      <c r="A127" s="9" t="s">
        <v>89</v>
      </c>
      <c r="B127" s="23">
        <v>1808.1988100000001</v>
      </c>
      <c r="C127" s="23">
        <v>932.86800000000005</v>
      </c>
      <c r="D127" s="23">
        <v>334.97386999999998</v>
      </c>
    </row>
    <row r="128" spans="1:4" x14ac:dyDescent="0.3">
      <c r="A128" s="9" t="s">
        <v>90</v>
      </c>
      <c r="B128" s="23">
        <v>2354.72262</v>
      </c>
      <c r="C128" s="23">
        <v>1593.11717</v>
      </c>
      <c r="D128" s="23">
        <v>433.86282</v>
      </c>
    </row>
    <row r="129" spans="1:4" x14ac:dyDescent="0.3">
      <c r="A129" s="9" t="s">
        <v>91</v>
      </c>
      <c r="B129" s="23">
        <v>3530.8051599999999</v>
      </c>
      <c r="C129" s="23">
        <v>2466.4175</v>
      </c>
      <c r="D129" s="23">
        <v>488.5421</v>
      </c>
    </row>
    <row r="130" spans="1:4" x14ac:dyDescent="0.3">
      <c r="A130" s="9" t="s">
        <v>92</v>
      </c>
      <c r="B130" s="23">
        <v>2327.4624100000001</v>
      </c>
      <c r="C130" s="23">
        <v>1528.0267200000001</v>
      </c>
      <c r="D130" s="23">
        <v>444.9667</v>
      </c>
    </row>
    <row r="131" spans="1:4" x14ac:dyDescent="0.3">
      <c r="A131" s="9" t="s">
        <v>93</v>
      </c>
      <c r="B131" s="23">
        <v>1169.86448</v>
      </c>
      <c r="C131" s="23">
        <v>782.22874000000002</v>
      </c>
      <c r="D131" s="23">
        <v>235.58323999999999</v>
      </c>
    </row>
    <row r="132" spans="1:4" x14ac:dyDescent="0.3">
      <c r="A132" s="9" t="s">
        <v>94</v>
      </c>
      <c r="B132" s="23">
        <v>5771.5999700000002</v>
      </c>
      <c r="C132" s="23">
        <v>4229.2299000000003</v>
      </c>
      <c r="D132" s="23">
        <v>694.12154999999996</v>
      </c>
    </row>
    <row r="133" spans="1:4" ht="27.6" x14ac:dyDescent="0.3">
      <c r="A133" s="9" t="s">
        <v>95</v>
      </c>
      <c r="B133" s="23">
        <v>653111.00873</v>
      </c>
      <c r="C133" s="23">
        <v>17240.145199999999</v>
      </c>
      <c r="D133" s="23">
        <v>4779.3390200000003</v>
      </c>
    </row>
    <row r="134" spans="1:4" x14ac:dyDescent="0.3">
      <c r="A134" s="9" t="s">
        <v>96</v>
      </c>
      <c r="B134" s="23">
        <v>241.42268999999999</v>
      </c>
      <c r="C134" s="23">
        <v>149.62038000000001</v>
      </c>
      <c r="D134" s="23">
        <v>45.18535</v>
      </c>
    </row>
    <row r="135" spans="1:4" x14ac:dyDescent="0.3">
      <c r="A135" s="9" t="s">
        <v>97</v>
      </c>
      <c r="B135" s="23">
        <v>2744.8743100000002</v>
      </c>
      <c r="C135" s="23">
        <v>1614.0416600000001</v>
      </c>
      <c r="D135" s="23">
        <v>428.29029000000003</v>
      </c>
    </row>
    <row r="136" spans="1:4" x14ac:dyDescent="0.3">
      <c r="A136" s="9" t="s">
        <v>98</v>
      </c>
      <c r="B136" s="23">
        <v>6931.0225700000001</v>
      </c>
      <c r="C136" s="23">
        <v>1694.9159500000001</v>
      </c>
      <c r="D136" s="23">
        <v>446.75734999999997</v>
      </c>
    </row>
    <row r="137" spans="1:4" x14ac:dyDescent="0.3">
      <c r="A137" s="9" t="s">
        <v>99</v>
      </c>
      <c r="B137" s="23">
        <v>218293.95475</v>
      </c>
      <c r="C137" s="23">
        <v>4316.6668099999997</v>
      </c>
      <c r="D137" s="23">
        <v>1268.9768200000001</v>
      </c>
    </row>
    <row r="138" spans="1:4" x14ac:dyDescent="0.3">
      <c r="A138" s="9" t="s">
        <v>100</v>
      </c>
      <c r="B138" s="23">
        <v>32453.072540000001</v>
      </c>
      <c r="C138" s="23">
        <v>13649.8976</v>
      </c>
      <c r="D138" s="23">
        <v>4305.4713599999995</v>
      </c>
    </row>
    <row r="139" spans="1:4" x14ac:dyDescent="0.3">
      <c r="A139" s="9" t="s">
        <v>101</v>
      </c>
      <c r="B139" s="23">
        <v>5013.6491599999999</v>
      </c>
      <c r="C139" s="23">
        <v>1526.8903399999999</v>
      </c>
      <c r="D139" s="23">
        <v>426.45618000000002</v>
      </c>
    </row>
    <row r="140" spans="1:4" x14ac:dyDescent="0.3">
      <c r="A140" s="9" t="s">
        <v>102</v>
      </c>
      <c r="B140" s="23">
        <v>5451.82845</v>
      </c>
      <c r="C140" s="23">
        <v>255</v>
      </c>
      <c r="D140" s="23">
        <v>19.398330000000001</v>
      </c>
    </row>
    <row r="141" spans="1:4" x14ac:dyDescent="0.3">
      <c r="A141" s="9" t="s">
        <v>103</v>
      </c>
      <c r="B141" s="23">
        <v>2846.3721799999998</v>
      </c>
      <c r="C141" s="23">
        <v>1590.08455</v>
      </c>
      <c r="D141" s="23">
        <v>378.67340999999999</v>
      </c>
    </row>
    <row r="142" spans="1:4" ht="27.6" x14ac:dyDescent="0.3">
      <c r="A142" s="9" t="s">
        <v>104</v>
      </c>
      <c r="B142" s="23">
        <v>2129.2401300000001</v>
      </c>
      <c r="C142" s="23">
        <v>566.81664000000001</v>
      </c>
      <c r="D142" s="23">
        <v>151.40423999999999</v>
      </c>
    </row>
    <row r="143" spans="1:4" x14ac:dyDescent="0.3">
      <c r="A143" s="24" t="s">
        <v>2</v>
      </c>
      <c r="B143" s="25">
        <v>4404909.9294499997</v>
      </c>
      <c r="C143" s="25">
        <v>332473.72051999997</v>
      </c>
      <c r="D143" s="25">
        <v>101359.84812</v>
      </c>
    </row>
  </sheetData>
  <mergeCells count="97">
    <mergeCell ref="A97:C97"/>
    <mergeCell ref="A79:C79"/>
    <mergeCell ref="A86:C86"/>
    <mergeCell ref="A94:C94"/>
    <mergeCell ref="A95:C95"/>
    <mergeCell ref="A96:C96"/>
    <mergeCell ref="A89:C89"/>
    <mergeCell ref="A90:C90"/>
    <mergeCell ref="A91:C91"/>
    <mergeCell ref="A92:C92"/>
    <mergeCell ref="A93:C93"/>
    <mergeCell ref="A83:C83"/>
    <mergeCell ref="A84:C84"/>
    <mergeCell ref="A85:C85"/>
    <mergeCell ref="A87:C87"/>
    <mergeCell ref="A88:C88"/>
    <mergeCell ref="A77:C77"/>
    <mergeCell ref="A78:C78"/>
    <mergeCell ref="A80:C80"/>
    <mergeCell ref="A81:C81"/>
    <mergeCell ref="A82:C82"/>
    <mergeCell ref="A72:C72"/>
    <mergeCell ref="A73:C73"/>
    <mergeCell ref="A74:C74"/>
    <mergeCell ref="A75:C75"/>
    <mergeCell ref="A76:C76"/>
    <mergeCell ref="A67:C67"/>
    <mergeCell ref="A68:C68"/>
    <mergeCell ref="A69:C69"/>
    <mergeCell ref="A70:C70"/>
    <mergeCell ref="A71:C71"/>
    <mergeCell ref="A62:C62"/>
    <mergeCell ref="A63:C63"/>
    <mergeCell ref="A64:C64"/>
    <mergeCell ref="A65:C65"/>
    <mergeCell ref="A66:C66"/>
    <mergeCell ref="A57:C57"/>
    <mergeCell ref="A58:C58"/>
    <mergeCell ref="A59:C59"/>
    <mergeCell ref="A60:C60"/>
    <mergeCell ref="A61:C61"/>
    <mergeCell ref="A51:C51"/>
    <mergeCell ref="A52:C52"/>
    <mergeCell ref="A54:C54"/>
    <mergeCell ref="A55:C55"/>
    <mergeCell ref="A56:C56"/>
    <mergeCell ref="A46:C46"/>
    <mergeCell ref="A47:C47"/>
    <mergeCell ref="A48:C48"/>
    <mergeCell ref="A49:C49"/>
    <mergeCell ref="A50:C50"/>
    <mergeCell ref="A41:C41"/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:D1"/>
    <mergeCell ref="A2:D2"/>
    <mergeCell ref="A5:C5"/>
    <mergeCell ref="A11:C11"/>
    <mergeCell ref="A101:A102"/>
    <mergeCell ref="B101:B102"/>
    <mergeCell ref="C101:D101"/>
    <mergeCell ref="A6:C6"/>
    <mergeCell ref="A7:C7"/>
    <mergeCell ref="A8:C8"/>
    <mergeCell ref="A9:C9"/>
    <mergeCell ref="A10:C10"/>
    <mergeCell ref="A12:C12"/>
    <mergeCell ref="A13:C13"/>
    <mergeCell ref="A14:C14"/>
    <mergeCell ref="A15:C15"/>
  </mergeCells>
  <pageMargins left="0.70866141732283472" right="0.28000000000000003" top="0.34" bottom="0.44" header="0.2" footer="0.26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view="pageBreakPreview" topLeftCell="A31" zoomScaleNormal="100" zoomScaleSheetLayoutView="100" workbookViewId="0">
      <selection activeCell="P2" sqref="P2"/>
    </sheetView>
  </sheetViews>
  <sheetFormatPr defaultRowHeight="14.4" x14ac:dyDescent="0.3"/>
  <cols>
    <col min="1" max="1" width="36.88671875" customWidth="1"/>
    <col min="2" max="2" width="13.109375" customWidth="1"/>
    <col min="3" max="3" width="10.5546875" customWidth="1"/>
    <col min="4" max="4" width="10.6640625" customWidth="1"/>
    <col min="5" max="5" width="13.33203125" customWidth="1"/>
    <col min="6" max="6" width="13.44140625" customWidth="1"/>
    <col min="7" max="7" width="13.33203125" customWidth="1"/>
    <col min="8" max="8" width="13" customWidth="1"/>
    <col min="9" max="9" width="13.21875" customWidth="1"/>
    <col min="10" max="10" width="11.33203125" customWidth="1"/>
    <col min="11" max="11" width="11" customWidth="1"/>
    <col min="12" max="12" width="11.77734375" customWidth="1"/>
    <col min="13" max="14" width="13.21875" customWidth="1"/>
    <col min="15" max="15" width="13.33203125" customWidth="1"/>
    <col min="16" max="16" width="9.5546875" customWidth="1"/>
  </cols>
  <sheetData>
    <row r="1" spans="1:20" s="13" customFormat="1" ht="15.6" x14ac:dyDescent="0.3">
      <c r="A1" s="16"/>
      <c r="C1" s="14" t="s">
        <v>8</v>
      </c>
    </row>
    <row r="2" spans="1:20" x14ac:dyDescent="0.3">
      <c r="A2" s="17" t="str">
        <f>TEXT(EndData2,"[$-FC19]ДД.ММ.ГГГ")</f>
        <v>00.01.1900</v>
      </c>
      <c r="C2" s="10"/>
      <c r="P2" s="66" t="s">
        <v>7</v>
      </c>
    </row>
    <row r="3" spans="1:20" s="12" customFormat="1" ht="52.8" x14ac:dyDescent="0.25">
      <c r="A3" s="15" t="s">
        <v>18</v>
      </c>
      <c r="B3" s="33" t="s">
        <v>19</v>
      </c>
      <c r="C3" s="34" t="s">
        <v>20</v>
      </c>
      <c r="D3" s="34" t="s">
        <v>21</v>
      </c>
      <c r="E3" s="34" t="s">
        <v>22</v>
      </c>
      <c r="F3" s="34" t="s">
        <v>23</v>
      </c>
      <c r="G3" s="34" t="s">
        <v>24</v>
      </c>
      <c r="H3" s="34" t="s">
        <v>25</v>
      </c>
      <c r="I3" s="34" t="s">
        <v>26</v>
      </c>
      <c r="J3" s="34" t="s">
        <v>27</v>
      </c>
      <c r="K3" s="34" t="s">
        <v>28</v>
      </c>
      <c r="L3" s="34" t="s">
        <v>29</v>
      </c>
      <c r="M3" s="34" t="s">
        <v>30</v>
      </c>
      <c r="N3" s="34" t="s">
        <v>31</v>
      </c>
      <c r="O3" s="34" t="s">
        <v>32</v>
      </c>
      <c r="P3" s="11" t="s">
        <v>6</v>
      </c>
    </row>
    <row r="4" spans="1:20" ht="27.6" x14ac:dyDescent="0.3">
      <c r="A4" s="32" t="s">
        <v>33</v>
      </c>
      <c r="B4" s="35"/>
      <c r="C4" s="35"/>
      <c r="D4" s="35"/>
      <c r="E4" s="35"/>
      <c r="F4" s="35"/>
      <c r="G4" s="35"/>
      <c r="H4" s="35"/>
      <c r="I4" s="35"/>
      <c r="J4" s="35">
        <v>1341.7130999999999</v>
      </c>
      <c r="K4" s="35">
        <v>189.8407</v>
      </c>
      <c r="L4" s="35"/>
      <c r="M4" s="35"/>
      <c r="N4" s="35"/>
      <c r="O4" s="35"/>
      <c r="P4" s="36">
        <v>1531.5537999999999</v>
      </c>
      <c r="Q4" s="31"/>
      <c r="R4" s="31"/>
      <c r="S4" s="31"/>
      <c r="T4" s="31"/>
    </row>
    <row r="5" spans="1:20" ht="41.4" x14ac:dyDescent="0.3">
      <c r="A5" s="32" t="s">
        <v>34</v>
      </c>
      <c r="B5" s="35"/>
      <c r="C5" s="35">
        <v>12804.7094</v>
      </c>
      <c r="D5" s="35">
        <v>19227.25</v>
      </c>
      <c r="E5" s="35">
        <v>7856.25</v>
      </c>
      <c r="F5" s="35">
        <v>8099.8333199999997</v>
      </c>
      <c r="G5" s="35">
        <v>22292.25</v>
      </c>
      <c r="H5" s="35">
        <v>12380.5458</v>
      </c>
      <c r="I5" s="35">
        <v>5040.2331000000004</v>
      </c>
      <c r="J5" s="35">
        <v>313.79109999999997</v>
      </c>
      <c r="K5" s="35">
        <v>4621.5672999999997</v>
      </c>
      <c r="L5" s="35">
        <v>15000</v>
      </c>
      <c r="M5" s="35">
        <v>9231</v>
      </c>
      <c r="N5" s="35">
        <v>15000</v>
      </c>
      <c r="O5" s="35">
        <v>14070.475</v>
      </c>
      <c r="P5" s="36">
        <v>145937.90502000001</v>
      </c>
      <c r="Q5" s="31"/>
      <c r="R5" s="31"/>
      <c r="S5" s="31"/>
      <c r="T5" s="31"/>
    </row>
    <row r="6" spans="1:20" ht="41.4" x14ac:dyDescent="0.3">
      <c r="A6" s="32" t="s">
        <v>35</v>
      </c>
      <c r="B6" s="35">
        <v>28820</v>
      </c>
      <c r="C6" s="35">
        <v>171.02500000000001</v>
      </c>
      <c r="D6" s="35">
        <v>75</v>
      </c>
      <c r="E6" s="35"/>
      <c r="F6" s="35">
        <v>-315</v>
      </c>
      <c r="G6" s="35">
        <v>100</v>
      </c>
      <c r="H6" s="35"/>
      <c r="I6" s="35"/>
      <c r="J6" s="35">
        <v>166.6</v>
      </c>
      <c r="K6" s="35"/>
      <c r="L6" s="35"/>
      <c r="M6" s="35">
        <v>18.25</v>
      </c>
      <c r="N6" s="35">
        <v>180.67</v>
      </c>
      <c r="O6" s="35"/>
      <c r="P6" s="36">
        <v>29216.544999999998</v>
      </c>
      <c r="Q6" s="31"/>
      <c r="R6" s="31"/>
      <c r="S6" s="31"/>
      <c r="T6" s="31"/>
    </row>
    <row r="7" spans="1:20" ht="69" x14ac:dyDescent="0.3">
      <c r="A7" s="32" t="s">
        <v>36</v>
      </c>
      <c r="B7" s="35">
        <v>82346.170400000003</v>
      </c>
      <c r="C7" s="35">
        <v>63006.614860000001</v>
      </c>
      <c r="D7" s="35">
        <v>17634.075000000001</v>
      </c>
      <c r="E7" s="35">
        <v>12787.258</v>
      </c>
      <c r="F7" s="35">
        <v>5283.85</v>
      </c>
      <c r="G7" s="35">
        <v>16419.924999999999</v>
      </c>
      <c r="H7" s="35">
        <v>27262.206620000001</v>
      </c>
      <c r="I7" s="35">
        <v>6257.6046100000003</v>
      </c>
      <c r="J7" s="35">
        <v>24338.239549999998</v>
      </c>
      <c r="K7" s="35">
        <v>4000</v>
      </c>
      <c r="L7" s="35">
        <v>11221.891670000001</v>
      </c>
      <c r="M7" s="35">
        <v>12333.541660000001</v>
      </c>
      <c r="N7" s="35">
        <v>8155.1366399999997</v>
      </c>
      <c r="O7" s="35">
        <v>17347.679</v>
      </c>
      <c r="P7" s="36">
        <v>308394.19300999999</v>
      </c>
      <c r="Q7" s="31"/>
      <c r="R7" s="31"/>
      <c r="S7" s="31"/>
      <c r="T7" s="31"/>
    </row>
    <row r="8" spans="1:20" ht="110.4" x14ac:dyDescent="0.3">
      <c r="A8" s="32" t="s">
        <v>37</v>
      </c>
      <c r="B8" s="35">
        <v>31108.002090000002</v>
      </c>
      <c r="C8" s="35">
        <v>648.62599999999998</v>
      </c>
      <c r="D8" s="35">
        <v>914.12347999999997</v>
      </c>
      <c r="E8" s="35">
        <v>569.58000000000004</v>
      </c>
      <c r="F8" s="35">
        <v>300</v>
      </c>
      <c r="G8" s="35">
        <v>119</v>
      </c>
      <c r="H8" s="35">
        <v>632.02</v>
      </c>
      <c r="I8" s="35">
        <v>493</v>
      </c>
      <c r="J8" s="35">
        <v>254.37700000000001</v>
      </c>
      <c r="K8" s="35"/>
      <c r="L8" s="35">
        <v>560</v>
      </c>
      <c r="M8" s="35">
        <v>318</v>
      </c>
      <c r="N8" s="35">
        <v>610.1</v>
      </c>
      <c r="O8" s="35">
        <v>208</v>
      </c>
      <c r="P8" s="36">
        <v>36734.828569999998</v>
      </c>
      <c r="Q8" s="31"/>
      <c r="R8" s="31"/>
      <c r="S8" s="31"/>
      <c r="T8" s="31"/>
    </row>
    <row r="9" spans="1:20" ht="82.8" x14ac:dyDescent="0.3">
      <c r="A9" s="32" t="s">
        <v>38</v>
      </c>
      <c r="B9" s="35">
        <v>34801.809419999998</v>
      </c>
      <c r="C9" s="35">
        <v>1731.73783</v>
      </c>
      <c r="D9" s="35"/>
      <c r="E9" s="35"/>
      <c r="F9" s="35"/>
      <c r="G9" s="35"/>
      <c r="H9" s="35"/>
      <c r="I9" s="35"/>
      <c r="J9" s="35">
        <v>11671.87291</v>
      </c>
      <c r="K9" s="35">
        <v>10422.16336</v>
      </c>
      <c r="L9" s="35"/>
      <c r="M9" s="35"/>
      <c r="N9" s="35"/>
      <c r="O9" s="35"/>
      <c r="P9" s="36">
        <v>58627.58352</v>
      </c>
      <c r="Q9" s="31"/>
      <c r="R9" s="31"/>
      <c r="S9" s="31"/>
      <c r="T9" s="31"/>
    </row>
    <row r="10" spans="1:20" ht="96.6" x14ac:dyDescent="0.3">
      <c r="A10" s="32" t="s">
        <v>39</v>
      </c>
      <c r="B10" s="35">
        <v>99.704999999999998</v>
      </c>
      <c r="C10" s="35">
        <v>45.356850000000001</v>
      </c>
      <c r="D10" s="35"/>
      <c r="E10" s="35"/>
      <c r="F10" s="35"/>
      <c r="G10" s="35"/>
      <c r="H10" s="35"/>
      <c r="I10" s="35"/>
      <c r="J10" s="35">
        <v>31.953880000000002</v>
      </c>
      <c r="K10" s="35"/>
      <c r="L10" s="35"/>
      <c r="M10" s="35"/>
      <c r="N10" s="35"/>
      <c r="O10" s="35"/>
      <c r="P10" s="36">
        <v>177.01572999999999</v>
      </c>
      <c r="Q10" s="31"/>
      <c r="R10" s="31"/>
      <c r="S10" s="31"/>
      <c r="T10" s="31"/>
    </row>
    <row r="11" spans="1:20" ht="82.8" x14ac:dyDescent="0.3">
      <c r="A11" s="32" t="s">
        <v>40</v>
      </c>
      <c r="B11" s="35"/>
      <c r="C11" s="35">
        <v>3953.0014999999999</v>
      </c>
      <c r="D11" s="35">
        <v>660.75</v>
      </c>
      <c r="E11" s="35">
        <v>412.5</v>
      </c>
      <c r="F11" s="35">
        <v>157.83332999999999</v>
      </c>
      <c r="G11" s="35">
        <v>624.41666999999995</v>
      </c>
      <c r="H11" s="35">
        <v>300.21319999999997</v>
      </c>
      <c r="I11" s="35">
        <v>42.982799999999997</v>
      </c>
      <c r="J11" s="35"/>
      <c r="K11" s="35"/>
      <c r="L11" s="35">
        <v>271.66665999999998</v>
      </c>
      <c r="M11" s="35">
        <v>241.08332999999999</v>
      </c>
      <c r="N11" s="35">
        <v>249.8167</v>
      </c>
      <c r="O11" s="35">
        <v>142.25</v>
      </c>
      <c r="P11" s="36">
        <v>7056.5141899999999</v>
      </c>
      <c r="Q11" s="31"/>
      <c r="R11" s="31"/>
      <c r="S11" s="31"/>
      <c r="T11" s="31"/>
    </row>
    <row r="12" spans="1:20" ht="96.6" x14ac:dyDescent="0.3">
      <c r="A12" s="32" t="s">
        <v>41</v>
      </c>
      <c r="B12" s="35">
        <v>350</v>
      </c>
      <c r="C12" s="35">
        <v>369.755</v>
      </c>
      <c r="D12" s="35">
        <v>167.2</v>
      </c>
      <c r="E12" s="35">
        <v>156.30000000000001</v>
      </c>
      <c r="F12" s="35">
        <v>86.083330000000004</v>
      </c>
      <c r="G12" s="35">
        <v>86.083340000000007</v>
      </c>
      <c r="H12" s="35">
        <v>172.09780000000001</v>
      </c>
      <c r="I12" s="35">
        <v>29.4969</v>
      </c>
      <c r="J12" s="35"/>
      <c r="K12" s="35">
        <v>60</v>
      </c>
      <c r="L12" s="35">
        <v>92.833330000000004</v>
      </c>
      <c r="M12" s="35">
        <v>92.833330000000004</v>
      </c>
      <c r="N12" s="35">
        <v>68.5</v>
      </c>
      <c r="O12" s="35">
        <v>104.7915</v>
      </c>
      <c r="P12" s="36">
        <v>1835.97453</v>
      </c>
      <c r="Q12" s="31"/>
      <c r="R12" s="31"/>
      <c r="S12" s="31"/>
      <c r="T12" s="31"/>
    </row>
    <row r="13" spans="1:20" ht="69" x14ac:dyDescent="0.3">
      <c r="A13" s="32" t="s">
        <v>42</v>
      </c>
      <c r="B13" s="35">
        <v>300</v>
      </c>
      <c r="C13" s="35">
        <v>516.65</v>
      </c>
      <c r="D13" s="35">
        <v>369</v>
      </c>
      <c r="E13" s="35">
        <v>634.20000000000005</v>
      </c>
      <c r="F13" s="35">
        <v>180</v>
      </c>
      <c r="G13" s="35">
        <v>394.2</v>
      </c>
      <c r="H13" s="35">
        <v>130</v>
      </c>
      <c r="I13" s="35">
        <v>85</v>
      </c>
      <c r="J13" s="35">
        <v>250</v>
      </c>
      <c r="K13" s="35">
        <v>250</v>
      </c>
      <c r="L13" s="35">
        <v>180</v>
      </c>
      <c r="M13" s="35">
        <v>400</v>
      </c>
      <c r="N13" s="35">
        <v>144</v>
      </c>
      <c r="O13" s="35">
        <v>226.15844999999999</v>
      </c>
      <c r="P13" s="36">
        <v>4059.2084500000001</v>
      </c>
      <c r="Q13" s="31"/>
      <c r="R13" s="31"/>
      <c r="S13" s="31"/>
      <c r="T13" s="31"/>
    </row>
    <row r="14" spans="1:20" ht="82.8" x14ac:dyDescent="0.3">
      <c r="A14" s="32" t="s">
        <v>43</v>
      </c>
      <c r="B14" s="35">
        <v>300</v>
      </c>
      <c r="C14" s="35">
        <v>452.48</v>
      </c>
      <c r="D14" s="35">
        <v>310.95999999999998</v>
      </c>
      <c r="E14" s="35">
        <v>128.1</v>
      </c>
      <c r="F14" s="35">
        <v>105</v>
      </c>
      <c r="G14" s="35">
        <v>150.12</v>
      </c>
      <c r="H14" s="35">
        <v>192</v>
      </c>
      <c r="I14" s="35">
        <v>104</v>
      </c>
      <c r="J14" s="35">
        <v>207.30500000000001</v>
      </c>
      <c r="K14" s="35">
        <v>135</v>
      </c>
      <c r="L14" s="35">
        <v>190</v>
      </c>
      <c r="M14" s="35">
        <v>161.72863000000001</v>
      </c>
      <c r="N14" s="35">
        <v>330.88449000000003</v>
      </c>
      <c r="O14" s="35">
        <v>233.80743000000001</v>
      </c>
      <c r="P14" s="36">
        <v>3001.38555</v>
      </c>
      <c r="Q14" s="31"/>
      <c r="R14" s="31"/>
      <c r="S14" s="31"/>
      <c r="T14" s="31"/>
    </row>
    <row r="15" spans="1:20" ht="124.2" x14ac:dyDescent="0.3">
      <c r="A15" s="32" t="s">
        <v>44</v>
      </c>
      <c r="B15" s="35">
        <v>19119.74826</v>
      </c>
      <c r="C15" s="35">
        <v>2002.3078</v>
      </c>
      <c r="D15" s="35">
        <v>115</v>
      </c>
      <c r="E15" s="35"/>
      <c r="F15" s="35"/>
      <c r="G15" s="35"/>
      <c r="H15" s="35"/>
      <c r="I15" s="35"/>
      <c r="J15" s="35">
        <v>230</v>
      </c>
      <c r="K15" s="35"/>
      <c r="L15" s="35"/>
      <c r="M15" s="35"/>
      <c r="N15" s="35"/>
      <c r="O15" s="35"/>
      <c r="P15" s="36">
        <v>21467.056059999999</v>
      </c>
      <c r="Q15" s="31"/>
      <c r="R15" s="31"/>
      <c r="S15" s="31"/>
      <c r="T15" s="31"/>
    </row>
    <row r="16" spans="1:20" ht="110.4" x14ac:dyDescent="0.3">
      <c r="A16" s="32" t="s">
        <v>45</v>
      </c>
      <c r="B16" s="35"/>
      <c r="C16" s="35">
        <v>3120.04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>
        <v>3120.04</v>
      </c>
      <c r="Q16" s="31"/>
      <c r="R16" s="31"/>
      <c r="S16" s="31"/>
      <c r="T16" s="31"/>
    </row>
    <row r="17" spans="1:20" ht="96.6" x14ac:dyDescent="0.3">
      <c r="A17" s="32" t="s">
        <v>46</v>
      </c>
      <c r="B17" s="35"/>
      <c r="C17" s="35">
        <v>800</v>
      </c>
      <c r="D17" s="35"/>
      <c r="E17" s="35"/>
      <c r="F17" s="35"/>
      <c r="G17" s="35">
        <v>9.3770000000000007</v>
      </c>
      <c r="H17" s="35"/>
      <c r="I17" s="35"/>
      <c r="J17" s="35">
        <v>29</v>
      </c>
      <c r="K17" s="35"/>
      <c r="L17" s="35"/>
      <c r="M17" s="35"/>
      <c r="N17" s="35"/>
      <c r="O17" s="35"/>
      <c r="P17" s="36">
        <v>838.37699999999995</v>
      </c>
      <c r="Q17" s="31"/>
      <c r="R17" s="31"/>
      <c r="S17" s="31"/>
      <c r="T17" s="31"/>
    </row>
    <row r="18" spans="1:20" ht="358.8" x14ac:dyDescent="0.3">
      <c r="A18" s="32" t="s">
        <v>47</v>
      </c>
      <c r="B18" s="35">
        <v>4000</v>
      </c>
      <c r="C18" s="35">
        <v>8987.7199999999993</v>
      </c>
      <c r="D18" s="35">
        <v>1684.47</v>
      </c>
      <c r="E18" s="35">
        <v>1290</v>
      </c>
      <c r="F18" s="35">
        <v>250</v>
      </c>
      <c r="G18" s="35">
        <v>2200</v>
      </c>
      <c r="H18" s="35">
        <v>1129.48633</v>
      </c>
      <c r="I18" s="35">
        <v>103.34</v>
      </c>
      <c r="J18" s="35">
        <v>3600</v>
      </c>
      <c r="K18" s="35">
        <v>1900</v>
      </c>
      <c r="L18" s="35">
        <v>735</v>
      </c>
      <c r="M18" s="35">
        <v>1900</v>
      </c>
      <c r="N18" s="35">
        <v>1571.8923600000001</v>
      </c>
      <c r="O18" s="35">
        <v>1102.71667</v>
      </c>
      <c r="P18" s="36">
        <v>30454.625359999998</v>
      </c>
      <c r="Q18" s="31"/>
      <c r="R18" s="31"/>
      <c r="S18" s="31"/>
      <c r="T18" s="31"/>
    </row>
    <row r="19" spans="1:20" ht="179.4" x14ac:dyDescent="0.3">
      <c r="A19" s="32" t="s">
        <v>48</v>
      </c>
      <c r="B19" s="35">
        <v>144721.28623999999</v>
      </c>
      <c r="C19" s="35">
        <v>80000</v>
      </c>
      <c r="D19" s="35">
        <v>15721.134</v>
      </c>
      <c r="E19" s="35">
        <v>12690</v>
      </c>
      <c r="F19" s="35">
        <v>6600</v>
      </c>
      <c r="G19" s="35">
        <v>20000</v>
      </c>
      <c r="H19" s="35">
        <v>28286.399000000001</v>
      </c>
      <c r="I19" s="35">
        <v>4500</v>
      </c>
      <c r="J19" s="35">
        <v>19226</v>
      </c>
      <c r="K19" s="35">
        <v>5870</v>
      </c>
      <c r="L19" s="35">
        <v>10000</v>
      </c>
      <c r="M19" s="35">
        <v>57000</v>
      </c>
      <c r="N19" s="35">
        <v>14725.83052</v>
      </c>
      <c r="O19" s="35">
        <v>17786.203570000001</v>
      </c>
      <c r="P19" s="36">
        <v>437126.85333000001</v>
      </c>
      <c r="Q19" s="31"/>
      <c r="R19" s="31"/>
      <c r="S19" s="31"/>
      <c r="T19" s="31"/>
    </row>
    <row r="20" spans="1:20" ht="110.4" x14ac:dyDescent="0.3">
      <c r="A20" s="32" t="s">
        <v>49</v>
      </c>
      <c r="B20" s="35">
        <v>6400</v>
      </c>
      <c r="C20" s="35">
        <v>3200</v>
      </c>
      <c r="D20" s="35">
        <v>1638</v>
      </c>
      <c r="E20" s="35"/>
      <c r="F20" s="35">
        <v>250</v>
      </c>
      <c r="G20" s="35">
        <v>1400</v>
      </c>
      <c r="H20" s="35">
        <v>598.33299999999997</v>
      </c>
      <c r="I20" s="35">
        <v>30</v>
      </c>
      <c r="J20" s="35">
        <v>1930</v>
      </c>
      <c r="K20" s="35">
        <v>400</v>
      </c>
      <c r="L20" s="35">
        <v>500</v>
      </c>
      <c r="M20" s="35">
        <v>4800</v>
      </c>
      <c r="N20" s="35">
        <v>335.02753000000001</v>
      </c>
      <c r="O20" s="35">
        <v>600</v>
      </c>
      <c r="P20" s="36">
        <v>22081.360530000002</v>
      </c>
      <c r="Q20" s="31"/>
      <c r="R20" s="31"/>
      <c r="S20" s="31"/>
      <c r="T20" s="31"/>
    </row>
    <row r="21" spans="1:20" ht="151.80000000000001" x14ac:dyDescent="0.3">
      <c r="A21" s="32" t="s">
        <v>50</v>
      </c>
      <c r="B21" s="35">
        <v>44.684640000000002</v>
      </c>
      <c r="C21" s="35">
        <v>29.00037</v>
      </c>
      <c r="D21" s="35"/>
      <c r="E21" s="35"/>
      <c r="F21" s="35">
        <v>3.7250000000000001</v>
      </c>
      <c r="G21" s="35"/>
      <c r="H21" s="35">
        <v>7.4480000000000004</v>
      </c>
      <c r="I21" s="35"/>
      <c r="J21" s="35">
        <v>7.45</v>
      </c>
      <c r="K21" s="35"/>
      <c r="L21" s="35"/>
      <c r="M21" s="35"/>
      <c r="N21" s="35"/>
      <c r="O21" s="35"/>
      <c r="P21" s="36">
        <v>92.308009999999996</v>
      </c>
      <c r="Q21" s="31"/>
      <c r="R21" s="31"/>
      <c r="S21" s="31"/>
      <c r="T21" s="31"/>
    </row>
    <row r="22" spans="1:20" ht="138" x14ac:dyDescent="0.3">
      <c r="A22" s="32" t="s">
        <v>51</v>
      </c>
      <c r="B22" s="35"/>
      <c r="C22" s="35">
        <v>2030</v>
      </c>
      <c r="D22" s="35">
        <v>650</v>
      </c>
      <c r="E22" s="35">
        <v>292</v>
      </c>
      <c r="F22" s="35">
        <v>95</v>
      </c>
      <c r="G22" s="35">
        <v>371.5</v>
      </c>
      <c r="H22" s="35">
        <v>56</v>
      </c>
      <c r="I22" s="35">
        <v>23</v>
      </c>
      <c r="J22" s="35">
        <v>800</v>
      </c>
      <c r="K22" s="35">
        <v>310</v>
      </c>
      <c r="L22" s="35">
        <v>902.16600000000005</v>
      </c>
      <c r="M22" s="35">
        <v>742</v>
      </c>
      <c r="N22" s="35">
        <v>112</v>
      </c>
      <c r="O22" s="35">
        <v>500</v>
      </c>
      <c r="P22" s="36">
        <v>6883.6660000000002</v>
      </c>
      <c r="Q22" s="31"/>
      <c r="R22" s="31"/>
      <c r="S22" s="31"/>
      <c r="T22" s="31"/>
    </row>
    <row r="23" spans="1:20" ht="96.6" x14ac:dyDescent="0.3">
      <c r="A23" s="32" t="s">
        <v>52</v>
      </c>
      <c r="B23" s="35">
        <v>49000</v>
      </c>
      <c r="C23" s="35"/>
      <c r="D23" s="35"/>
      <c r="E23" s="35"/>
      <c r="F23" s="35"/>
      <c r="G23" s="35"/>
      <c r="H23" s="35">
        <v>2800</v>
      </c>
      <c r="I23" s="35"/>
      <c r="J23" s="35"/>
      <c r="K23" s="35"/>
      <c r="L23" s="35"/>
      <c r="M23" s="35">
        <v>383.1</v>
      </c>
      <c r="N23" s="35">
        <v>2599</v>
      </c>
      <c r="O23" s="35"/>
      <c r="P23" s="36">
        <v>54782.1</v>
      </c>
      <c r="Q23" s="31"/>
      <c r="R23" s="31"/>
      <c r="S23" s="31"/>
      <c r="T23" s="31"/>
    </row>
    <row r="24" spans="1:20" ht="138" x14ac:dyDescent="0.3">
      <c r="A24" s="32" t="s">
        <v>53</v>
      </c>
      <c r="B24" s="35">
        <v>96066.397450000004</v>
      </c>
      <c r="C24" s="35">
        <v>47702.987240000002</v>
      </c>
      <c r="D24" s="35">
        <v>5995.5609999999997</v>
      </c>
      <c r="E24" s="35">
        <v>4100</v>
      </c>
      <c r="F24" s="35">
        <v>1450</v>
      </c>
      <c r="G24" s="35">
        <v>7000</v>
      </c>
      <c r="H24" s="35">
        <v>4844.7</v>
      </c>
      <c r="I24" s="35">
        <v>770</v>
      </c>
      <c r="J24" s="35">
        <v>14183.2</v>
      </c>
      <c r="K24" s="35">
        <v>2149.1999999999998</v>
      </c>
      <c r="L24" s="35">
        <v>1000</v>
      </c>
      <c r="M24" s="35">
        <v>8500</v>
      </c>
      <c r="N24" s="35">
        <v>1722.5</v>
      </c>
      <c r="O24" s="35">
        <v>2859.69832</v>
      </c>
      <c r="P24" s="36">
        <v>198344.24400999999</v>
      </c>
      <c r="Q24" s="31"/>
      <c r="R24" s="31"/>
      <c r="S24" s="31"/>
      <c r="T24" s="31"/>
    </row>
    <row r="25" spans="1:20" ht="82.8" x14ac:dyDescent="0.3">
      <c r="A25" s="32" t="s">
        <v>54</v>
      </c>
      <c r="B25" s="35">
        <v>41124.583330000001</v>
      </c>
      <c r="C25" s="35">
        <v>7066.8729999999996</v>
      </c>
      <c r="D25" s="35">
        <v>3500</v>
      </c>
      <c r="E25" s="35">
        <v>1725.65</v>
      </c>
      <c r="F25" s="35">
        <v>400</v>
      </c>
      <c r="G25" s="35">
        <v>3940</v>
      </c>
      <c r="H25" s="35">
        <v>395.56599999999997</v>
      </c>
      <c r="I25" s="35">
        <v>155</v>
      </c>
      <c r="J25" s="35">
        <v>2713.7525999999998</v>
      </c>
      <c r="K25" s="35">
        <v>1000</v>
      </c>
      <c r="L25" s="35">
        <v>220</v>
      </c>
      <c r="M25" s="35">
        <v>806.44899999999996</v>
      </c>
      <c r="N25" s="35">
        <v>1434.5923600000001</v>
      </c>
      <c r="O25" s="35">
        <v>1429.47163</v>
      </c>
      <c r="P25" s="36">
        <v>65911.937919999997</v>
      </c>
      <c r="Q25" s="31"/>
      <c r="R25" s="31"/>
      <c r="S25" s="31"/>
      <c r="T25" s="31"/>
    </row>
    <row r="26" spans="1:20" ht="110.4" x14ac:dyDescent="0.3">
      <c r="A26" s="32" t="s">
        <v>55</v>
      </c>
      <c r="B26" s="35">
        <v>2502.1633099999999</v>
      </c>
      <c r="C26" s="35">
        <v>904.4</v>
      </c>
      <c r="D26" s="35">
        <v>203.19</v>
      </c>
      <c r="E26" s="35">
        <v>159</v>
      </c>
      <c r="F26" s="35">
        <v>51.75</v>
      </c>
      <c r="G26" s="35">
        <v>200</v>
      </c>
      <c r="H26" s="35">
        <v>368.62200000000001</v>
      </c>
      <c r="I26" s="35">
        <v>26</v>
      </c>
      <c r="J26" s="35">
        <v>350</v>
      </c>
      <c r="K26" s="35">
        <v>65.855999999999995</v>
      </c>
      <c r="L26" s="35">
        <v>111.30347999999999</v>
      </c>
      <c r="M26" s="35">
        <v>575</v>
      </c>
      <c r="N26" s="35">
        <v>183.55</v>
      </c>
      <c r="O26" s="35">
        <v>115.24997999999999</v>
      </c>
      <c r="P26" s="36">
        <v>5816.0847700000004</v>
      </c>
      <c r="Q26" s="31"/>
      <c r="R26" s="31"/>
      <c r="S26" s="31"/>
      <c r="T26" s="31"/>
    </row>
    <row r="27" spans="1:20" ht="69" x14ac:dyDescent="0.3">
      <c r="A27" s="32" t="s">
        <v>56</v>
      </c>
      <c r="B27" s="35"/>
      <c r="C27" s="35"/>
      <c r="D27" s="35">
        <v>38.299999999999997</v>
      </c>
      <c r="E27" s="35">
        <v>15.425000000000001</v>
      </c>
      <c r="F27" s="35">
        <v>5.2750000000000004</v>
      </c>
      <c r="G27" s="35">
        <v>24.5</v>
      </c>
      <c r="H27" s="35">
        <v>7.0250000000000004</v>
      </c>
      <c r="I27" s="35"/>
      <c r="J27" s="35">
        <v>45.3</v>
      </c>
      <c r="K27" s="35">
        <v>6.8250000000000002</v>
      </c>
      <c r="L27" s="35">
        <v>10.875</v>
      </c>
      <c r="M27" s="35">
        <v>10.574999999999999</v>
      </c>
      <c r="N27" s="35">
        <v>13.7</v>
      </c>
      <c r="O27" s="35">
        <v>4.125</v>
      </c>
      <c r="P27" s="36">
        <v>181.92500000000001</v>
      </c>
      <c r="Q27" s="31"/>
      <c r="R27" s="31"/>
      <c r="S27" s="31"/>
      <c r="T27" s="31"/>
    </row>
    <row r="28" spans="1:20" ht="82.8" x14ac:dyDescent="0.3">
      <c r="A28" s="32" t="s">
        <v>57</v>
      </c>
      <c r="B28" s="35">
        <v>600</v>
      </c>
      <c r="C28" s="35">
        <v>150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>
        <v>750</v>
      </c>
      <c r="Q28" s="31"/>
      <c r="R28" s="31"/>
      <c r="S28" s="31"/>
      <c r="T28" s="31"/>
    </row>
    <row r="29" spans="1:20" ht="55.2" x14ac:dyDescent="0.3">
      <c r="A29" s="32" t="s">
        <v>58</v>
      </c>
      <c r="B29" s="35">
        <v>26916.903679999999</v>
      </c>
      <c r="C29" s="35">
        <v>5348.875</v>
      </c>
      <c r="D29" s="35">
        <v>1187.1579999999999</v>
      </c>
      <c r="E29" s="35"/>
      <c r="F29" s="35">
        <v>94.6</v>
      </c>
      <c r="G29" s="35">
        <v>873.84167000000002</v>
      </c>
      <c r="H29" s="35">
        <v>3195.8249999999998</v>
      </c>
      <c r="I29" s="35">
        <v>1600</v>
      </c>
      <c r="J29" s="35">
        <v>4332.8275599999997</v>
      </c>
      <c r="K29" s="35"/>
      <c r="L29" s="35">
        <v>2310</v>
      </c>
      <c r="M29" s="35">
        <v>122.77500000000001</v>
      </c>
      <c r="N29" s="35"/>
      <c r="O29" s="35">
        <v>2813.3</v>
      </c>
      <c r="P29" s="36">
        <v>48796.105909999998</v>
      </c>
      <c r="Q29" s="31"/>
      <c r="R29" s="31"/>
      <c r="S29" s="31"/>
      <c r="T29" s="31"/>
    </row>
    <row r="30" spans="1:20" ht="110.4" x14ac:dyDescent="0.3">
      <c r="A30" s="32" t="s">
        <v>59</v>
      </c>
      <c r="B30" s="35">
        <v>547.97537999999997</v>
      </c>
      <c r="C30" s="35">
        <v>481.95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>
        <v>1029.9253799999999</v>
      </c>
      <c r="Q30" s="31"/>
      <c r="R30" s="31"/>
      <c r="S30" s="31"/>
      <c r="T30" s="31"/>
    </row>
    <row r="31" spans="1:20" ht="55.2" x14ac:dyDescent="0.3">
      <c r="A31" s="32" t="s">
        <v>60</v>
      </c>
      <c r="B31" s="35"/>
      <c r="C31" s="35"/>
      <c r="D31" s="35"/>
      <c r="E31" s="35"/>
      <c r="F31" s="35"/>
      <c r="G31" s="35"/>
      <c r="H31" s="35"/>
      <c r="I31" s="35"/>
      <c r="J31" s="35">
        <v>80548</v>
      </c>
      <c r="K31" s="35"/>
      <c r="L31" s="35"/>
      <c r="M31" s="35"/>
      <c r="N31" s="35"/>
      <c r="O31" s="35"/>
      <c r="P31" s="36">
        <v>80548</v>
      </c>
      <c r="Q31" s="31"/>
      <c r="R31" s="31"/>
      <c r="S31" s="31"/>
      <c r="T31" s="31"/>
    </row>
    <row r="32" spans="1:20" ht="69" x14ac:dyDescent="0.3">
      <c r="A32" s="32" t="s">
        <v>61</v>
      </c>
      <c r="B32" s="35"/>
      <c r="C32" s="35">
        <v>1500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>
        <v>1500</v>
      </c>
      <c r="Q32" s="31"/>
      <c r="R32" s="31"/>
      <c r="S32" s="31"/>
      <c r="T32" s="31"/>
    </row>
    <row r="33" spans="1:20" ht="82.8" x14ac:dyDescent="0.3">
      <c r="A33" s="32" t="s">
        <v>62</v>
      </c>
      <c r="B33" s="35">
        <v>12531.15432</v>
      </c>
      <c r="C33" s="35"/>
      <c r="D33" s="35">
        <v>11302.4426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>
        <v>23833.59692</v>
      </c>
      <c r="Q33" s="31"/>
      <c r="R33" s="31"/>
      <c r="S33" s="31"/>
      <c r="T33" s="31"/>
    </row>
    <row r="34" spans="1:20" ht="41.4" x14ac:dyDescent="0.3">
      <c r="A34" s="32" t="s">
        <v>63</v>
      </c>
      <c r="B34" s="35"/>
      <c r="C34" s="35">
        <v>143.846</v>
      </c>
      <c r="D34" s="35"/>
      <c r="E34" s="35">
        <v>432.2</v>
      </c>
      <c r="F34" s="35"/>
      <c r="G34" s="35"/>
      <c r="H34" s="35">
        <v>46.392960000000002</v>
      </c>
      <c r="I34" s="35"/>
      <c r="J34" s="35"/>
      <c r="K34" s="35"/>
      <c r="L34" s="35"/>
      <c r="M34" s="35"/>
      <c r="N34" s="35">
        <v>92.785920000000004</v>
      </c>
      <c r="O34" s="35"/>
      <c r="P34" s="36">
        <v>715.22487999999998</v>
      </c>
      <c r="Q34" s="31"/>
      <c r="R34" s="31"/>
      <c r="S34" s="31"/>
      <c r="T34" s="31"/>
    </row>
    <row r="35" spans="1:20" x14ac:dyDescent="0.3">
      <c r="A35" s="29" t="s">
        <v>64</v>
      </c>
      <c r="B35" s="36">
        <v>581700.58351999999</v>
      </c>
      <c r="C35" s="36">
        <v>247167.95585</v>
      </c>
      <c r="D35" s="36">
        <v>81393.614079999999</v>
      </c>
      <c r="E35" s="36">
        <v>43248.463000000003</v>
      </c>
      <c r="F35" s="36">
        <v>23097.949980000001</v>
      </c>
      <c r="G35" s="36">
        <v>76205.213680000001</v>
      </c>
      <c r="H35" s="36">
        <v>82804.880709999998</v>
      </c>
      <c r="I35" s="36">
        <v>19259.65741</v>
      </c>
      <c r="J35" s="36">
        <v>166571.38269999999</v>
      </c>
      <c r="K35" s="36">
        <v>31380.452359999999</v>
      </c>
      <c r="L35" s="36">
        <v>43305.736140000001</v>
      </c>
      <c r="M35" s="36">
        <v>97636.335949999993</v>
      </c>
      <c r="N35" s="36">
        <v>47529.986519999999</v>
      </c>
      <c r="O35" s="36">
        <v>59543.926549999996</v>
      </c>
      <c r="P35" s="36">
        <v>1600846.13845</v>
      </c>
      <c r="Q35" s="30"/>
      <c r="R35" s="30"/>
      <c r="S35" s="30"/>
      <c r="T35" s="30"/>
    </row>
  </sheetData>
  <pageMargins left="0.2" right="0.2" top="0.36" bottom="0.36" header="0.31496062992125984" footer="0.21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Бюджетополучатели</vt:lpstr>
      <vt:lpstr>Муниципальные районы</vt:lpstr>
      <vt:lpstr>EndData</vt:lpstr>
      <vt:lpstr>EndData1</vt:lpstr>
      <vt:lpstr>EndData2</vt:lpstr>
      <vt:lpstr>period</vt:lpstr>
      <vt:lpstr>StartData</vt:lpstr>
      <vt:lpstr>StartData1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2015-05-26T01:44:53Z</dcterms:modified>
</cp:coreProperties>
</file>