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Учреждения!$25:$26</definedName>
    <definedName name="_xlnm.Print_Area" localSheetId="1">'Муниципальные районы'!$A$1:$P$19</definedName>
    <definedName name="_xlnm.Print_Area" localSheetId="0">Учреждения!$A$1:$E$57</definedName>
  </definedNames>
  <calcPr calcId="152511" refMode="R1C1"/>
</workbook>
</file>

<file path=xl/calcChain.xml><?xml version="1.0" encoding="utf-8"?>
<calcChain xmlns="http://schemas.openxmlformats.org/spreadsheetml/2006/main">
  <c r="B17" i="2" l="1"/>
  <c r="A2" i="2" l="1"/>
  <c r="B2" i="2" s="1"/>
  <c r="C2" i="2" s="1"/>
  <c r="A1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<sst xmlns="http://schemas.openxmlformats.org/spreadsheetml/2006/main" count="88" uniqueCount="87">
  <si>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</si>
  <si>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</si>
  <si>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</si>
  <si>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</si>
  <si>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</si>
  <si>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</si>
  <si>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</si>
  <si>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</si>
  <si>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</si>
  <si>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</si>
  <si>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</si>
  <si>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</si>
  <si>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</si>
  <si>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</si>
  <si>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</si>
  <si>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</si>
  <si>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</si>
  <si>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</si>
  <si>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</si>
  <si>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</si>
  <si>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</si>
  <si>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</si>
  <si>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</si>
  <si>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</si>
  <si>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</si>
  <si>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</si>
  <si>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</si>
  <si>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</si>
  <si>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</si>
  <si>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</si>
  <si>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</si>
  <si>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</si>
  <si>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</si>
  <si>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</si>
  <si>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</si>
  <si>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</si>
  <si>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</si>
  <si>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</si>
  <si>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</si>
  <si>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выравнивание обеспеченности муниципальных образований в Камчатском крае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</si>
  <si>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</si>
  <si>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</si>
  <si>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</si>
  <si>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18.06.2015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</si>
  <si>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</si>
  <si>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</si>
  <si>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</si>
  <si>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</si>
  <si>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</si>
  <si>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</si>
  <si>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</si>
  <si>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</si>
  <si>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</si>
  <si>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</si>
  <si>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</si>
  <si>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</si>
  <si>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</si>
  <si>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</si>
  <si>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</si>
  <si>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</si>
  <si>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</si>
  <si>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</si>
  <si>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</si>
  <si>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</si>
  <si>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</si>
  <si>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</si>
  <si>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</si>
  <si>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</si>
  <si>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</si>
  <si>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</si>
  <si>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</si>
  <si>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</si>
  <si>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ИТОГО</t>
  </si>
  <si>
    <t>15.06.2015</t>
  </si>
  <si>
    <t xml:space="preserve"> 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</si>
  <si>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</si>
  <si>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 xml:space="preserve"> Субсидии бюджетам субъектов Российской Федерации на 1 литр реализованного товарного молока</t>
  </si>
  <si>
    <t xml:space="preserve"> 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</si>
  <si>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</si>
  <si>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 xml:space="preserve"> 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</si>
  <si>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 xml:space="preserve"> Субвенции бюджетам субъектов Российской Федерации на оплату жилищно-коммунальных услуг отдельным категориям граждан</t>
  </si>
  <si>
    <t xml:space="preserve"> Субвенции бюджетам субъектов Российской Федерации на осуществление отдельных полномочий в области лесных отношений</t>
  </si>
  <si>
    <t xml:space="preserve"> 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</si>
  <si>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 xml:space="preserve"> 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</si>
  <si>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Субвенции бюджетам субъектов Российской Федерации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</si>
  <si>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Единая субвенция бюджетам субъектов Российской Федерации</t>
  </si>
  <si>
    <t xml:space="preserve"> 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</si>
</sst>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164" fontId="2" fillId="0" borderId="6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20" fillId="0" borderId="1" xfId="0" applyFont="1" applyFill="1" applyBorder="1" applyAlignment="1" applyProtection="1">
      <alignment horizontal="left" vertical="distributed" readingOrder="1"/>
    </xf>
    <xf numFmtId="0" fontId="20" fillId="0" borderId="2" xfId="0" applyFont="1" applyFill="1" applyBorder="1" applyAlignment="1" applyProtection="1">
      <alignment horizontal="left" vertical="distributed" readingOrder="1"/>
    </xf>
    <xf numFmtId="0" fontId="20" fillId="0" borderId="3" xfId="0" applyFont="1" applyFill="1" applyBorder="1" applyAlignment="1" applyProtection="1">
      <alignment horizontal="left" vertical="distributed" readingOrder="1"/>
    </xf>
    <xf numFmtId="0" fontId="20" fillId="0" borderId="1" xfId="0" applyFont="1" applyFill="1" applyBorder="1" applyAlignment="1" applyProtection="1">
      <alignment horizontal="left" vertical="justify"/>
    </xf>
    <xf numFmtId="0" fontId="20" fillId="0" borderId="2" xfId="0" applyFont="1" applyFill="1" applyBorder="1" applyAlignment="1" applyProtection="1">
      <alignment horizontal="left" vertical="justify"/>
    </xf>
    <xf numFmtId="0" fontId="20" fillId="0" borderId="3" xfId="0" applyFont="1" applyFill="1" applyBorder="1" applyAlignment="1" applyProtection="1">
      <alignment horizontal="left" vertical="justify"/>
    </xf>
    <xf numFmtId="0" fontId="20" fillId="0" borderId="4" xfId="0" applyFont="1" applyFill="1" applyBorder="1" applyAlignment="1" applyProtection="1">
      <alignment horizontal="left" vertical="justify"/>
    </xf>
    <xf numFmtId="164" fontId="20" fillId="0" borderId="4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activeCell="E9" sqref="E9:E22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4" t="s">
        <v>0</v>
      </c>
      <c r="B1" s="44"/>
      <c r="C1" s="44"/>
      <c r="D1" s="44"/>
      <c r="E1" s="44"/>
      <c r="F1" s="30" t="s">
        <v>73</v>
      </c>
      <c r="G1" s="31" t="str">
        <f>TEXT(F1,"[$-FC19]ДД ММММ")</f>
        <v>15 июня</v>
      </c>
      <c r="H1" s="31" t="str">
        <f>TEXT(F1,"[$-FC19]ДД.ММ.ГГГ \г")</f>
        <v>15.06.2015 г</v>
      </c>
    </row>
    <row r="2" spans="1:9" ht="15.6" x14ac:dyDescent="0.3">
      <c r="A2" s="44" t="str">
        <f>CONCATENATE("с ",G1," по ",G2,"ода")</f>
        <v>с 15 июня по 18 июня 2015 года</v>
      </c>
      <c r="B2" s="44"/>
      <c r="C2" s="44"/>
      <c r="D2" s="44"/>
      <c r="E2" s="44"/>
      <c r="F2" s="30" t="s">
        <v>43</v>
      </c>
      <c r="G2" s="31" t="str">
        <f>TEXT(F2,"[$-FC19]ДД ММММ ГГГ \г")</f>
        <v>18 июня 2015 г</v>
      </c>
      <c r="H2" s="31" t="str">
        <f>TEXT(F2,"[$-FC19]ДД.ММ.ГГГ \г")</f>
        <v>18.06.2015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5" t="str">
        <f>CONCATENATE("Остатки средств на ",H1,".")</f>
        <v>Остатки средств на 15.06.2015 г.</v>
      </c>
      <c r="B5" s="46"/>
      <c r="C5" s="46"/>
      <c r="D5" s="47"/>
      <c r="E5" s="8">
        <v>3072697.8</v>
      </c>
      <c r="F5" s="21"/>
    </row>
    <row r="6" spans="1:9" x14ac:dyDescent="0.3">
      <c r="A6" s="10"/>
      <c r="B6" s="11"/>
      <c r="C6" s="11"/>
      <c r="D6" s="11"/>
      <c r="E6" s="12"/>
    </row>
    <row r="7" spans="1:9" x14ac:dyDescent="0.3">
      <c r="A7" s="53" t="s">
        <v>2</v>
      </c>
      <c r="B7" s="54"/>
      <c r="C7" s="54"/>
      <c r="D7" s="54"/>
      <c r="E7" s="13"/>
    </row>
    <row r="8" spans="1:9" x14ac:dyDescent="0.3">
      <c r="A8" s="48" t="s">
        <v>3</v>
      </c>
      <c r="B8" s="54"/>
      <c r="C8" s="54"/>
      <c r="D8" s="54"/>
      <c r="E8" s="9">
        <v>297204.31860000023</v>
      </c>
    </row>
    <row r="9" spans="1:9" x14ac:dyDescent="0.3">
      <c r="A9" s="55" t="s">
        <v>4</v>
      </c>
      <c r="B9" s="56"/>
      <c r="C9" s="56"/>
      <c r="D9" s="56"/>
      <c r="E9" s="66">
        <v>33099.9</v>
      </c>
    </row>
    <row r="10" spans="1:9" ht="28.2" customHeight="1" x14ac:dyDescent="0.3">
      <c r="A10" s="59" t="s">
        <v>74</v>
      </c>
      <c r="B10" s="60"/>
      <c r="C10" s="60"/>
      <c r="D10" s="61"/>
      <c r="E10" s="66">
        <v>433.1</v>
      </c>
    </row>
    <row r="11" spans="1:9" ht="43.2" customHeight="1" x14ac:dyDescent="0.3">
      <c r="A11" s="62" t="s">
        <v>75</v>
      </c>
      <c r="B11" s="63"/>
      <c r="C11" s="63"/>
      <c r="D11" s="64"/>
      <c r="E11" s="66">
        <v>8.8000000000000007</v>
      </c>
    </row>
    <row r="12" spans="1:9" ht="18.600000000000001" customHeight="1" x14ac:dyDescent="0.3">
      <c r="A12" s="65" t="s">
        <v>76</v>
      </c>
      <c r="B12" s="65"/>
      <c r="C12" s="65"/>
      <c r="D12" s="65"/>
      <c r="E12" s="66">
        <v>63</v>
      </c>
    </row>
    <row r="13" spans="1:9" ht="27.6" customHeight="1" x14ac:dyDescent="0.3">
      <c r="A13" s="62" t="s">
        <v>77</v>
      </c>
      <c r="B13" s="63"/>
      <c r="C13" s="63"/>
      <c r="D13" s="64"/>
      <c r="E13" s="66">
        <v>764.2</v>
      </c>
    </row>
    <row r="14" spans="1:9" ht="41.4" customHeight="1" x14ac:dyDescent="0.3">
      <c r="A14" s="62" t="s">
        <v>78</v>
      </c>
      <c r="B14" s="63"/>
      <c r="C14" s="63"/>
      <c r="D14" s="64"/>
      <c r="E14" s="66">
        <v>2529.6999999999998</v>
      </c>
    </row>
    <row r="15" spans="1:9" ht="28.2" customHeight="1" x14ac:dyDescent="0.3">
      <c r="A15" s="62" t="s">
        <v>79</v>
      </c>
      <c r="B15" s="63"/>
      <c r="C15" s="63"/>
      <c r="D15" s="64"/>
      <c r="E15" s="66">
        <v>46.5</v>
      </c>
    </row>
    <row r="16" spans="1:9" ht="28.8" customHeight="1" x14ac:dyDescent="0.3">
      <c r="A16" s="62" t="s">
        <v>80</v>
      </c>
      <c r="B16" s="63"/>
      <c r="C16" s="63"/>
      <c r="D16" s="64"/>
      <c r="E16" s="66">
        <v>4907.8</v>
      </c>
    </row>
    <row r="17" spans="1:5" ht="28.8" customHeight="1" x14ac:dyDescent="0.3">
      <c r="A17" s="62" t="s">
        <v>81</v>
      </c>
      <c r="B17" s="63"/>
      <c r="C17" s="63"/>
      <c r="D17" s="64"/>
      <c r="E17" s="66">
        <v>3256.5</v>
      </c>
    </row>
    <row r="18" spans="1:5" ht="29.4" customHeight="1" x14ac:dyDescent="0.3">
      <c r="A18" s="62" t="s">
        <v>82</v>
      </c>
      <c r="B18" s="63"/>
      <c r="C18" s="63"/>
      <c r="D18" s="64"/>
      <c r="E18" s="66">
        <v>23.2</v>
      </c>
    </row>
    <row r="19" spans="1:5" ht="42" customHeight="1" x14ac:dyDescent="0.3">
      <c r="A19" s="62" t="s">
        <v>83</v>
      </c>
      <c r="B19" s="63"/>
      <c r="C19" s="63"/>
      <c r="D19" s="64"/>
      <c r="E19" s="66">
        <v>4</v>
      </c>
    </row>
    <row r="20" spans="1:5" ht="45.6" customHeight="1" x14ac:dyDescent="0.3">
      <c r="A20" s="62" t="s">
        <v>84</v>
      </c>
      <c r="B20" s="63"/>
      <c r="C20" s="63"/>
      <c r="D20" s="64"/>
      <c r="E20" s="66">
        <v>3666.4</v>
      </c>
    </row>
    <row r="21" spans="1:5" x14ac:dyDescent="0.3">
      <c r="A21" s="62" t="s">
        <v>85</v>
      </c>
      <c r="B21" s="63"/>
      <c r="C21" s="63"/>
      <c r="D21" s="64"/>
      <c r="E21" s="66">
        <v>746.7</v>
      </c>
    </row>
    <row r="22" spans="1:5" ht="30" customHeight="1" x14ac:dyDescent="0.3">
      <c r="A22" s="62" t="s">
        <v>86</v>
      </c>
      <c r="B22" s="63"/>
      <c r="C22" s="63"/>
      <c r="D22" s="64"/>
      <c r="E22" s="66">
        <v>16650</v>
      </c>
    </row>
    <row r="23" spans="1:5" x14ac:dyDescent="0.3">
      <c r="A23" s="57" t="s">
        <v>5</v>
      </c>
      <c r="B23" s="58"/>
      <c r="C23" s="58"/>
      <c r="D23" s="58"/>
      <c r="E23" s="13">
        <v>330304.21860000025</v>
      </c>
    </row>
    <row r="24" spans="1:5" x14ac:dyDescent="0.3">
      <c r="A24" s="14"/>
      <c r="B24" s="15"/>
      <c r="C24" s="15"/>
      <c r="D24" s="6"/>
      <c r="E24" s="16"/>
    </row>
    <row r="25" spans="1:5" x14ac:dyDescent="0.3">
      <c r="A25" s="49" t="s">
        <v>14</v>
      </c>
      <c r="B25" s="51" t="s">
        <v>6</v>
      </c>
      <c r="C25" s="52" t="s">
        <v>7</v>
      </c>
      <c r="D25" s="52"/>
      <c r="E25" s="52"/>
    </row>
    <row r="26" spans="1:5" ht="82.8" x14ac:dyDescent="0.3">
      <c r="A26" s="50"/>
      <c r="B26" s="51"/>
      <c r="C26" s="17" t="s">
        <v>8</v>
      </c>
      <c r="D26" s="17" t="s">
        <v>9</v>
      </c>
      <c r="E26" s="17" t="s">
        <v>10</v>
      </c>
    </row>
    <row r="27" spans="1:5" x14ac:dyDescent="0.3">
      <c r="A27" s="20" t="s">
        <v>44</v>
      </c>
      <c r="B27" s="18">
        <v>814.63117999999997</v>
      </c>
      <c r="C27" s="18"/>
      <c r="D27" s="18"/>
      <c r="E27" s="18"/>
    </row>
    <row r="28" spans="1:5" x14ac:dyDescent="0.3">
      <c r="A28" s="20" t="s">
        <v>45</v>
      </c>
      <c r="B28" s="18">
        <v>182.6695</v>
      </c>
      <c r="C28" s="18"/>
      <c r="D28" s="18"/>
      <c r="E28" s="18"/>
    </row>
    <row r="29" spans="1:5" x14ac:dyDescent="0.3">
      <c r="A29" s="20" t="s">
        <v>46</v>
      </c>
      <c r="B29" s="18">
        <v>6317.6679000000004</v>
      </c>
      <c r="C29" s="18"/>
      <c r="D29" s="18"/>
      <c r="E29" s="18"/>
    </row>
    <row r="30" spans="1:5" ht="27.6" x14ac:dyDescent="0.3">
      <c r="A30" s="20" t="s">
        <v>47</v>
      </c>
      <c r="B30" s="18">
        <v>46608.571000000004</v>
      </c>
      <c r="C30" s="18">
        <v>675.92700000000002</v>
      </c>
      <c r="D30" s="18"/>
      <c r="E30" s="18">
        <v>9266.8050000000003</v>
      </c>
    </row>
    <row r="31" spans="1:5" x14ac:dyDescent="0.3">
      <c r="A31" s="20" t="s">
        <v>48</v>
      </c>
      <c r="B31" s="18">
        <v>120.13763</v>
      </c>
      <c r="C31" s="18"/>
      <c r="D31" s="18"/>
      <c r="E31" s="18"/>
    </row>
    <row r="32" spans="1:5" ht="27.6" x14ac:dyDescent="0.3">
      <c r="A32" s="20" t="s">
        <v>49</v>
      </c>
      <c r="B32" s="18">
        <v>43838.518949999998</v>
      </c>
      <c r="C32" s="18"/>
      <c r="D32" s="18"/>
      <c r="E32" s="18">
        <v>8014.7115999999996</v>
      </c>
    </row>
    <row r="33" spans="1:5" x14ac:dyDescent="0.3">
      <c r="A33" s="20" t="s">
        <v>50</v>
      </c>
      <c r="B33" s="18">
        <v>660</v>
      </c>
      <c r="C33" s="18"/>
      <c r="D33" s="18"/>
      <c r="E33" s="18"/>
    </row>
    <row r="34" spans="1:5" x14ac:dyDescent="0.3">
      <c r="A34" s="20" t="s">
        <v>51</v>
      </c>
      <c r="B34" s="18">
        <v>175430.98514999999</v>
      </c>
      <c r="C34" s="18"/>
      <c r="D34" s="18"/>
      <c r="E34" s="18"/>
    </row>
    <row r="35" spans="1:5" x14ac:dyDescent="0.3">
      <c r="A35" s="20" t="s">
        <v>52</v>
      </c>
      <c r="B35" s="18">
        <v>10436.86867</v>
      </c>
      <c r="C35" s="18">
        <v>5515.2758599999997</v>
      </c>
      <c r="D35" s="18">
        <v>-13.47805</v>
      </c>
      <c r="E35" s="18">
        <v>1502.8353099999999</v>
      </c>
    </row>
    <row r="36" spans="1:5" x14ac:dyDescent="0.3">
      <c r="A36" s="20" t="s">
        <v>53</v>
      </c>
      <c r="B36" s="18">
        <v>15841.786260000001</v>
      </c>
      <c r="C36" s="18">
        <v>2966</v>
      </c>
      <c r="D36" s="18">
        <v>1232</v>
      </c>
      <c r="E36" s="18">
        <v>5878.0736999999999</v>
      </c>
    </row>
    <row r="37" spans="1:5" x14ac:dyDescent="0.3">
      <c r="A37" s="20" t="s">
        <v>54</v>
      </c>
      <c r="B37" s="18">
        <v>107498.07805</v>
      </c>
      <c r="C37" s="18">
        <v>176.2604</v>
      </c>
      <c r="D37" s="18"/>
      <c r="E37" s="18">
        <v>85828.139150000003</v>
      </c>
    </row>
    <row r="38" spans="1:5" x14ac:dyDescent="0.3">
      <c r="A38" s="20" t="s">
        <v>55</v>
      </c>
      <c r="B38" s="18">
        <v>12232.802600000001</v>
      </c>
      <c r="C38" s="18"/>
      <c r="D38" s="18"/>
      <c r="E38" s="18"/>
    </row>
    <row r="39" spans="1:5" ht="27.6" x14ac:dyDescent="0.3">
      <c r="A39" s="20" t="s">
        <v>56</v>
      </c>
      <c r="B39" s="18">
        <v>15197.138660000001</v>
      </c>
      <c r="C39" s="18">
        <v>9000</v>
      </c>
      <c r="D39" s="18">
        <v>73.837159999999997</v>
      </c>
      <c r="E39" s="18"/>
    </row>
    <row r="40" spans="1:5" x14ac:dyDescent="0.3">
      <c r="A40" s="20" t="s">
        <v>57</v>
      </c>
      <c r="B40" s="18">
        <v>804.21901000000003</v>
      </c>
      <c r="C40" s="18"/>
      <c r="D40" s="18"/>
      <c r="E40" s="18"/>
    </row>
    <row r="41" spans="1:5" x14ac:dyDescent="0.3">
      <c r="A41" s="20" t="s">
        <v>58</v>
      </c>
      <c r="B41" s="18">
        <v>79569.985000000001</v>
      </c>
      <c r="C41" s="18"/>
      <c r="D41" s="18"/>
      <c r="E41" s="18"/>
    </row>
    <row r="42" spans="1:5" ht="27.6" x14ac:dyDescent="0.3">
      <c r="A42" s="20" t="s">
        <v>59</v>
      </c>
      <c r="B42" s="18">
        <v>1524.6558500000001</v>
      </c>
      <c r="C42" s="18">
        <v>7.3376099999999997</v>
      </c>
      <c r="D42" s="18">
        <v>52.215960000000003</v>
      </c>
      <c r="E42" s="18">
        <v>934.34928000000002</v>
      </c>
    </row>
    <row r="43" spans="1:5" x14ac:dyDescent="0.3">
      <c r="A43" s="20" t="s">
        <v>60</v>
      </c>
      <c r="B43" s="18">
        <v>9.4</v>
      </c>
      <c r="C43" s="18"/>
      <c r="D43" s="18"/>
      <c r="E43" s="18"/>
    </row>
    <row r="44" spans="1:5" x14ac:dyDescent="0.3">
      <c r="A44" s="20" t="s">
        <v>61</v>
      </c>
      <c r="B44" s="18">
        <v>8508.4544600000008</v>
      </c>
      <c r="C44" s="18"/>
      <c r="D44" s="18"/>
      <c r="E44" s="18"/>
    </row>
    <row r="45" spans="1:5" x14ac:dyDescent="0.3">
      <c r="A45" s="20" t="s">
        <v>62</v>
      </c>
      <c r="B45" s="18">
        <v>41.28</v>
      </c>
      <c r="C45" s="18"/>
      <c r="D45" s="18"/>
      <c r="E45" s="18"/>
    </row>
    <row r="46" spans="1:5" x14ac:dyDescent="0.3">
      <c r="A46" s="20" t="s">
        <v>63</v>
      </c>
      <c r="B46" s="18">
        <v>20.6769</v>
      </c>
      <c r="C46" s="18"/>
      <c r="D46" s="18"/>
      <c r="E46" s="18"/>
    </row>
    <row r="47" spans="1:5" x14ac:dyDescent="0.3">
      <c r="A47" s="20" t="s">
        <v>64</v>
      </c>
      <c r="B47" s="18">
        <v>131492.26514999999</v>
      </c>
      <c r="C47" s="18"/>
      <c r="D47" s="18"/>
      <c r="E47" s="18"/>
    </row>
    <row r="48" spans="1:5" ht="27.6" x14ac:dyDescent="0.3">
      <c r="A48" s="20" t="s">
        <v>65</v>
      </c>
      <c r="B48" s="18">
        <v>223809.05215999999</v>
      </c>
      <c r="C48" s="18"/>
      <c r="D48" s="18"/>
      <c r="E48" s="18"/>
    </row>
    <row r="49" spans="1:5" ht="27.6" x14ac:dyDescent="0.3">
      <c r="A49" s="20" t="s">
        <v>66</v>
      </c>
      <c r="B49" s="18">
        <v>8.6474799999999998</v>
      </c>
      <c r="C49" s="18"/>
      <c r="D49" s="18"/>
      <c r="E49" s="18"/>
    </row>
    <row r="50" spans="1:5" x14ac:dyDescent="0.3">
      <c r="A50" s="20" t="s">
        <v>67</v>
      </c>
      <c r="B50" s="18">
        <v>180.55369999999999</v>
      </c>
      <c r="C50" s="18">
        <v>115.3197</v>
      </c>
      <c r="D50" s="18"/>
      <c r="E50" s="18"/>
    </row>
    <row r="51" spans="1:5" x14ac:dyDescent="0.3">
      <c r="A51" s="20" t="s">
        <v>68</v>
      </c>
      <c r="B51" s="18">
        <v>127.91473999999999</v>
      </c>
      <c r="C51" s="18"/>
      <c r="D51" s="18"/>
      <c r="E51" s="18"/>
    </row>
    <row r="52" spans="1:5" x14ac:dyDescent="0.3">
      <c r="A52" s="20" t="s">
        <v>69</v>
      </c>
      <c r="B52" s="18">
        <v>6164.4543599999997</v>
      </c>
      <c r="C52" s="18">
        <v>280</v>
      </c>
      <c r="D52" s="18"/>
      <c r="E52" s="18">
        <v>4244</v>
      </c>
    </row>
    <row r="53" spans="1:5" x14ac:dyDescent="0.3">
      <c r="A53" s="20" t="s">
        <v>70</v>
      </c>
      <c r="B53" s="18">
        <v>2547.3100899999999</v>
      </c>
      <c r="C53" s="18">
        <v>1850.30546</v>
      </c>
      <c r="D53" s="18">
        <v>106.95188</v>
      </c>
      <c r="E53" s="18"/>
    </row>
    <row r="54" spans="1:5" x14ac:dyDescent="0.3">
      <c r="A54" s="20" t="s">
        <v>71</v>
      </c>
      <c r="B54" s="18">
        <v>7006</v>
      </c>
      <c r="C54" s="18"/>
      <c r="D54" s="18"/>
      <c r="E54" s="18"/>
    </row>
    <row r="55" spans="1:5" x14ac:dyDescent="0.3">
      <c r="A55" s="22" t="s">
        <v>72</v>
      </c>
      <c r="B55" s="19">
        <v>896994.72444999998</v>
      </c>
      <c r="C55" s="19">
        <v>20586.426029999999</v>
      </c>
      <c r="D55" s="19">
        <v>1451.5269499999999</v>
      </c>
      <c r="E55" s="19">
        <v>115668.91404</v>
      </c>
    </row>
  </sheetData>
  <mergeCells count="23">
    <mergeCell ref="A21:D21"/>
    <mergeCell ref="A22:D22"/>
    <mergeCell ref="A16:D16"/>
    <mergeCell ref="A17:D17"/>
    <mergeCell ref="A18:D18"/>
    <mergeCell ref="A19:D19"/>
    <mergeCell ref="A20:D20"/>
    <mergeCell ref="A1:E1"/>
    <mergeCell ref="A2:E2"/>
    <mergeCell ref="A5:D5"/>
    <mergeCell ref="A23:D23"/>
    <mergeCell ref="A25:A26"/>
    <mergeCell ref="B25:B26"/>
    <mergeCell ref="C25:E2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topLeftCell="A10" zoomScaleNormal="100" zoomScaleSheetLayoutView="100" workbookViewId="0">
      <selection activeCell="B19" sqref="B19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</cols>
  <sheetData>
    <row r="1" spans="1:20" s="28" customFormat="1" ht="15.6" x14ac:dyDescent="0.3">
      <c r="A1" s="42" t="s">
        <v>43</v>
      </c>
      <c r="C1" s="29" t="s">
        <v>13</v>
      </c>
    </row>
    <row r="2" spans="1:20" x14ac:dyDescent="0.3">
      <c r="A2" s="37" t="str">
        <f>TEXT(EndData2,"[$-FC19]ДД.ММ.ГГГ")</f>
        <v>18.06.2015</v>
      </c>
      <c r="B2" s="37">
        <f>A2+1</f>
        <v>42174</v>
      </c>
      <c r="C2" s="43" t="str">
        <f>TEXT(B2,"[$-FC19]ДД.ММ.ГГГ")</f>
        <v>19.06.2015</v>
      </c>
      <c r="P2" s="26" t="s">
        <v>12</v>
      </c>
    </row>
    <row r="3" spans="1:20" s="27" customFormat="1" ht="51.75" customHeight="1" x14ac:dyDescent="0.25">
      <c r="A3" s="34" t="s">
        <v>15</v>
      </c>
      <c r="B3" s="41" t="s">
        <v>16</v>
      </c>
      <c r="C3" s="38" t="s">
        <v>17</v>
      </c>
      <c r="D3" s="38" t="s">
        <v>18</v>
      </c>
      <c r="E3" s="38" t="s">
        <v>19</v>
      </c>
      <c r="F3" s="38" t="s">
        <v>20</v>
      </c>
      <c r="G3" s="38" t="s">
        <v>21</v>
      </c>
      <c r="H3" s="38" t="s">
        <v>22</v>
      </c>
      <c r="I3" s="38" t="s">
        <v>23</v>
      </c>
      <c r="J3" s="38" t="s">
        <v>24</v>
      </c>
      <c r="K3" s="38" t="s">
        <v>25</v>
      </c>
      <c r="L3" s="38" t="s">
        <v>26</v>
      </c>
      <c r="M3" s="38" t="s">
        <v>27</v>
      </c>
      <c r="N3" s="38" t="s">
        <v>28</v>
      </c>
      <c r="O3" s="38" t="s">
        <v>29</v>
      </c>
      <c r="P3" s="23" t="s">
        <v>11</v>
      </c>
    </row>
    <row r="4" spans="1:20" ht="27" x14ac:dyDescent="0.3">
      <c r="A4" s="24" t="s">
        <v>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>
        <v>1224.23964</v>
      </c>
      <c r="P4" s="25">
        <v>1224.23964</v>
      </c>
      <c r="Q4" s="26"/>
      <c r="R4" s="26"/>
      <c r="S4" s="26"/>
      <c r="T4" s="26"/>
    </row>
    <row r="5" spans="1:20" ht="93" x14ac:dyDescent="0.3">
      <c r="A5" s="24" t="s">
        <v>32</v>
      </c>
      <c r="B5" s="39">
        <v>289.10000000000002</v>
      </c>
      <c r="C5" s="39"/>
      <c r="D5" s="39"/>
      <c r="E5" s="39"/>
      <c r="F5" s="39">
        <v>328.64</v>
      </c>
      <c r="G5" s="39">
        <v>2263.2449999999999</v>
      </c>
      <c r="H5" s="39"/>
      <c r="I5" s="39"/>
      <c r="J5" s="39"/>
      <c r="K5" s="39"/>
      <c r="L5" s="39"/>
      <c r="M5" s="39"/>
      <c r="N5" s="39"/>
      <c r="O5" s="39"/>
      <c r="P5" s="25">
        <v>2880.9850000000001</v>
      </c>
      <c r="Q5" s="26"/>
      <c r="R5" s="26"/>
      <c r="S5" s="26"/>
      <c r="T5" s="26"/>
    </row>
    <row r="6" spans="1:20" ht="66.599999999999994" x14ac:dyDescent="0.3">
      <c r="A6" s="24" t="s">
        <v>33</v>
      </c>
      <c r="B6" s="39">
        <v>36490.795160000001</v>
      </c>
      <c r="C6" s="39">
        <v>1073.70343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25">
        <v>37564.498590000003</v>
      </c>
      <c r="Q6" s="26"/>
      <c r="R6" s="26"/>
      <c r="S6" s="26"/>
      <c r="T6" s="26"/>
    </row>
    <row r="7" spans="1:20" ht="66.599999999999994" x14ac:dyDescent="0.3">
      <c r="A7" s="24" t="s">
        <v>34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>
        <v>16.104700000000001</v>
      </c>
      <c r="M7" s="39"/>
      <c r="N7" s="39"/>
      <c r="O7" s="39"/>
      <c r="P7" s="25">
        <v>16.104700000000001</v>
      </c>
      <c r="Q7" s="26"/>
      <c r="R7" s="26"/>
      <c r="S7" s="26"/>
      <c r="T7" s="26"/>
    </row>
    <row r="8" spans="1:20" ht="106.2" x14ac:dyDescent="0.3">
      <c r="A8" s="24" t="s">
        <v>35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>
        <v>149.79499999999999</v>
      </c>
      <c r="M8" s="39"/>
      <c r="N8" s="39"/>
      <c r="O8" s="39"/>
      <c r="P8" s="25">
        <v>149.79499999999999</v>
      </c>
      <c r="Q8" s="26"/>
      <c r="R8" s="26"/>
      <c r="S8" s="26"/>
      <c r="T8" s="26"/>
    </row>
    <row r="9" spans="1:20" ht="119.4" x14ac:dyDescent="0.3">
      <c r="A9" s="24" t="s">
        <v>36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>
        <v>800</v>
      </c>
      <c r="M9" s="39"/>
      <c r="N9" s="39"/>
      <c r="O9" s="39"/>
      <c r="P9" s="25">
        <v>800</v>
      </c>
      <c r="Q9" s="26"/>
      <c r="R9" s="26"/>
      <c r="S9" s="26"/>
      <c r="T9" s="26"/>
    </row>
    <row r="10" spans="1:20" ht="79.8" x14ac:dyDescent="0.3">
      <c r="A10" s="24" t="s">
        <v>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>
        <v>74.705380000000005</v>
      </c>
      <c r="M10" s="39"/>
      <c r="N10" s="39"/>
      <c r="O10" s="39"/>
      <c r="P10" s="25">
        <v>74.705380000000005</v>
      </c>
      <c r="Q10" s="26"/>
      <c r="R10" s="26"/>
      <c r="S10" s="26"/>
      <c r="T10" s="26"/>
    </row>
    <row r="11" spans="1:20" ht="53.4" x14ac:dyDescent="0.3">
      <c r="A11" s="24" t="s">
        <v>38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>
        <v>1794.2619999999999</v>
      </c>
      <c r="M11" s="39"/>
      <c r="N11" s="39"/>
      <c r="O11" s="39"/>
      <c r="P11" s="25">
        <v>1794.2619999999999</v>
      </c>
      <c r="Q11" s="26"/>
      <c r="R11" s="26"/>
      <c r="S11" s="26"/>
      <c r="T11" s="26"/>
    </row>
    <row r="12" spans="1:20" ht="40.200000000000003" x14ac:dyDescent="0.3">
      <c r="A12" s="24" t="s">
        <v>39</v>
      </c>
      <c r="B12" s="39"/>
      <c r="C12" s="39"/>
      <c r="D12" s="39"/>
      <c r="E12" s="39"/>
      <c r="F12" s="39"/>
      <c r="G12" s="39"/>
      <c r="H12" s="39"/>
      <c r="I12" s="39"/>
      <c r="J12" s="39">
        <v>2783.31792</v>
      </c>
      <c r="K12" s="39"/>
      <c r="L12" s="39"/>
      <c r="M12" s="39"/>
      <c r="N12" s="39"/>
      <c r="O12" s="39"/>
      <c r="P12" s="25">
        <v>2783.31792</v>
      </c>
      <c r="Q12" s="26"/>
      <c r="R12" s="26"/>
      <c r="S12" s="26"/>
      <c r="T12" s="26"/>
    </row>
    <row r="13" spans="1:20" ht="66.599999999999994" x14ac:dyDescent="0.3">
      <c r="A13" s="24" t="s">
        <v>40</v>
      </c>
      <c r="B13" s="39">
        <v>836.6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5">
        <v>836.6</v>
      </c>
      <c r="Q13" s="26"/>
      <c r="R13" s="26"/>
      <c r="S13" s="26"/>
      <c r="T13" s="26"/>
    </row>
    <row r="14" spans="1:20" ht="40.200000000000003" x14ac:dyDescent="0.3">
      <c r="A14" s="24" t="s">
        <v>41</v>
      </c>
      <c r="B14" s="39"/>
      <c r="C14" s="39"/>
      <c r="D14" s="39"/>
      <c r="E14" s="39"/>
      <c r="F14" s="39"/>
      <c r="G14" s="39">
        <v>4.5894399999999997</v>
      </c>
      <c r="H14" s="39"/>
      <c r="I14" s="39"/>
      <c r="J14" s="39">
        <v>23.196480000000001</v>
      </c>
      <c r="K14" s="39"/>
      <c r="L14" s="39"/>
      <c r="M14" s="39"/>
      <c r="N14" s="39"/>
      <c r="O14" s="39"/>
      <c r="P14" s="25">
        <v>27.785920000000001</v>
      </c>
      <c r="Q14" s="26"/>
      <c r="R14" s="26"/>
      <c r="S14" s="26"/>
      <c r="T14" s="26"/>
    </row>
    <row r="15" spans="1:20" x14ac:dyDescent="0.3">
      <c r="A15" s="32" t="s">
        <v>42</v>
      </c>
      <c r="B15" s="40">
        <v>37616.495159999999</v>
      </c>
      <c r="C15" s="40">
        <v>1073.70343</v>
      </c>
      <c r="D15" s="40"/>
      <c r="E15" s="40"/>
      <c r="F15" s="40">
        <v>328.64</v>
      </c>
      <c r="G15" s="40">
        <v>2267.8344400000001</v>
      </c>
      <c r="H15" s="40"/>
      <c r="I15" s="40"/>
      <c r="J15" s="40">
        <v>2806.5144</v>
      </c>
      <c r="K15" s="40"/>
      <c r="L15" s="40">
        <v>2834.86708</v>
      </c>
      <c r="M15" s="40"/>
      <c r="N15" s="40"/>
      <c r="O15" s="40">
        <v>1224.23964</v>
      </c>
      <c r="P15" s="25">
        <v>48152.294150000002</v>
      </c>
      <c r="Q15" s="33"/>
      <c r="R15" s="33"/>
      <c r="S15" s="33"/>
      <c r="T15" s="33"/>
    </row>
    <row r="17" spans="1:2" x14ac:dyDescent="0.3">
      <c r="A17" s="36" t="s">
        <v>30</v>
      </c>
      <c r="B17" s="35">
        <f>P15+Учреждения!B55</f>
        <v>945147.01859999995</v>
      </c>
    </row>
    <row r="18" spans="1:2" ht="32.25" customHeight="1" x14ac:dyDescent="0.3">
      <c r="A18" s="36" t="str">
        <f>CONCATENATE("Остатки бюджетных средств на ",C2,"г.")</f>
        <v>Остатки бюджетных средств на 19.06.2015г.</v>
      </c>
      <c r="B18" s="35">
        <v>2457855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2015-06-21T23:00:55Z</dcterms:modified>
</cp:coreProperties>
</file>