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Бюджетополучатели!$17:$18</definedName>
    <definedName name="_xlnm.Print_Titles" localSheetId="1">'Муниципальные районы'!$1:$3</definedName>
    <definedName name="_xlnm.Print_Area" localSheetId="0">Бюджетополучатели!$A$1:$D$61</definedName>
    <definedName name="_xlnm.Print_Area" localSheetId="1">'Муниципальные районы'!$A$1:$P$31</definedName>
  </definedNames>
  <calcPr calcId="162913"/>
</workbook>
</file>

<file path=xl/calcChain.xml><?xml version="1.0" encoding="utf-8"?>
<calcChain xmlns="http://schemas.openxmlformats.org/spreadsheetml/2006/main">
  <c r="D13" i="1" l="1"/>
  <c r="D10" i="1" l="1"/>
  <c r="D9" i="1" s="1"/>
  <c r="D6" i="1" s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<sst xmlns="http://schemas.openxmlformats.org/spreadsheetml/2006/main" count="103" uniqueCount="102">
  <si>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</si>
  <si>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</si>
  <si>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</si>
  <si>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</si>
  <si>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</si>
  <si>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</si>
  <si>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</si>
  <si>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</si>
  <si>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</si>
  <si>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</si>
  <si>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</si>
  <si>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</si>
  <si>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</si>
  <si>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</si>
  <si>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</si>
  <si>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</si>
  <si>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</si>
  <si>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</si>
  <si>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</si>
  <si>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</si>
  <si>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</si>
  <si>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</si>
  <si>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</si>
  <si>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</si>
  <si>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</si>
  <si>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</si>
  <si>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</si>
  <si>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</si>
  <si>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</si>
  <si>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</si>
  <si>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</si>
  <si>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</si>
  <si>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</si>
  <si>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</si>
  <si>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</si>
  <si>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</si>
  <si>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</si>
  <si>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</si>
  <si>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</si>
  <si>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</si>
  <si>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</si>
  <si>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</si>
  <si>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</si>
  <si>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</si>
  <si>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</si>
  <si>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</si>
  <si>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</si>
  <si>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</si>
  <si>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</si>
  <si>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</si>
  <si>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</si>
  <si>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</si>
  <si>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</si>
  <si>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</si>
  <si>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</si>
  <si>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</si>
  <si>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</si>
  <si>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</si>
  <si>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</si>
  <si>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</si>
  <si>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</si>
  <si>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</si>
  <si>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</si>
  <si>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</si>
  <si>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</si>
  <si>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</si>
  <si>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</si>
  <si>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</si>
  <si>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</si>
  <si>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</si>
  <si>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</si>
  <si>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</si>
  <si>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</si>
  <si>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</si>
  <si>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</si>
  <si>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</si>
  <si>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</si>
  <si>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</si>
  <si>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</si>
  <si>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</si>
  <si>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</si>
  <si>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</si>
  <si>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</si>
  <si>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</si>
  <si>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</si>
  <si>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</si>
  <si>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</si>
  <si>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</si>
  <si>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</si>
  <si>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</si>
  <si>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</si>
  <si>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</si>
  <si>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</si>
  <si>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</si>
  <si>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</si>
  <si>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</si>
  <si>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</si>
  <si>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</si>
  <si>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</si>
  <si>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31.01.2017</t>
  </si>
  <si>
    <t>01.01.2017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</si>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</sst>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activeCell="F8" sqref="F8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100</v>
      </c>
      <c r="F1" s="30" t="str">
        <f>TEXT(E1,"[$-FC19]ММ")</f>
        <v>01</v>
      </c>
      <c r="G1" s="30" t="str">
        <f>TEXT(E1,"[$-FC19]ДД.ММ.ГГГ \г")</f>
        <v>01.01.2017 г</v>
      </c>
      <c r="H1" s="30" t="str">
        <f>TEXT(E1,"[$-FC19]ГГГГ")</f>
        <v>2017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январь 2017 года</v>
      </c>
      <c r="B2" s="42"/>
      <c r="C2" s="42"/>
      <c r="D2" s="42"/>
      <c r="E2" s="29" t="s">
        <v>99</v>
      </c>
      <c r="F2" s="30" t="str">
        <f>TEXT(E2,"[$-FC19]ДД ММММ ГГГ \г")</f>
        <v>31 января 2017 г</v>
      </c>
      <c r="G2" s="30" t="str">
        <f>TEXT(E2,"[$-FC19]ДД.ММ.ГГГ \г")</f>
        <v>31.01.2017 г</v>
      </c>
      <c r="H2" s="31"/>
    </row>
    <row r="3" spans="1:8" x14ac:dyDescent="0.3">
      <c r="A3" s="1"/>
      <c r="B3" s="2"/>
      <c r="C3" s="2"/>
      <c r="D3" s="3"/>
      <c r="E3" s="30">
        <f>EndData1+1</f>
        <v>42767</v>
      </c>
      <c r="F3" s="30" t="str">
        <f>TEXT(E3,"[$-FC19]ДД ММММ ГГГ \г")</f>
        <v>01 февраля 2017 г</v>
      </c>
      <c r="G3" s="30" t="str">
        <f>TEXT(E3,"[$-FC19]ДД.ММ.ГГГ \г")</f>
        <v>01.02.2017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tr">
        <f>CONCATENATE("Остатки средств на ",G1,"ода")</f>
        <v>Остатки средств на 01.01.2017 года</v>
      </c>
      <c r="B5" s="44"/>
      <c r="C5" s="44"/>
      <c r="D5" s="7">
        <v>656320.30000000005</v>
      </c>
      <c r="E5" s="31"/>
      <c r="F5" s="30"/>
      <c r="G5" s="30"/>
      <c r="H5" s="30"/>
    </row>
    <row r="6" spans="1:8" x14ac:dyDescent="0.3">
      <c r="A6" s="46" t="s">
        <v>1</v>
      </c>
      <c r="B6" s="52"/>
      <c r="C6" s="52"/>
      <c r="D6" s="8">
        <f>D9-D7</f>
        <v>864729.74526000023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30"/>
      <c r="G6" s="30"/>
      <c r="H6" s="30"/>
    </row>
    <row r="7" spans="1:8" x14ac:dyDescent="0.3">
      <c r="A7" s="53" t="s">
        <v>10</v>
      </c>
      <c r="B7" s="52"/>
      <c r="C7" s="52"/>
      <c r="D7" s="10">
        <v>3505447</v>
      </c>
      <c r="E7" s="30"/>
      <c r="F7" s="30"/>
      <c r="G7" s="30"/>
      <c r="H7" s="30"/>
    </row>
    <row r="8" spans="1:8" x14ac:dyDescent="0.3">
      <c r="A8" s="53" t="s">
        <v>11</v>
      </c>
      <c r="B8" s="52"/>
      <c r="C8" s="52"/>
      <c r="D8" s="10">
        <v>409162.6</v>
      </c>
    </row>
    <row r="9" spans="1:8" x14ac:dyDescent="0.3">
      <c r="A9" s="54" t="s">
        <v>12</v>
      </c>
      <c r="B9" s="55"/>
      <c r="C9" s="55"/>
      <c r="D9" s="10">
        <f>D11+D10-D5</f>
        <v>4370176.7452600002</v>
      </c>
    </row>
    <row r="10" spans="1:8" x14ac:dyDescent="0.3">
      <c r="A10" s="54" t="s">
        <v>13</v>
      </c>
      <c r="B10" s="55"/>
      <c r="C10" s="55"/>
      <c r="D10" s="10">
        <f>B60+'Муниципальные районы'!P28</f>
        <v>3635683.3452599999</v>
      </c>
    </row>
    <row r="11" spans="1:8" x14ac:dyDescent="0.3">
      <c r="A11" s="45" t="str">
        <f>CONCATENATE("Остатки средств на ",G3,"ода")</f>
        <v>Остатки средств на 01.02.2017 года</v>
      </c>
      <c r="B11" s="46"/>
      <c r="C11" s="46"/>
      <c r="D11" s="9">
        <v>1390813.7</v>
      </c>
    </row>
    <row r="12" spans="1:8" x14ac:dyDescent="0.3">
      <c r="A12" s="56" t="s">
        <v>14</v>
      </c>
      <c r="B12" s="57"/>
      <c r="C12" s="57"/>
      <c r="D12" s="9"/>
    </row>
    <row r="13" spans="1:8" x14ac:dyDescent="0.3">
      <c r="A13" s="56" t="s">
        <v>15</v>
      </c>
      <c r="B13" s="57"/>
      <c r="C13" s="57"/>
      <c r="D13" s="9">
        <f>SUM(D14)</f>
        <v>173149.7</v>
      </c>
    </row>
    <row r="14" spans="1:8" ht="43.8" customHeight="1" x14ac:dyDescent="0.3">
      <c r="A14" s="58" t="s">
        <v>101</v>
      </c>
      <c r="B14" s="46"/>
      <c r="C14" s="46"/>
      <c r="D14" s="10">
        <v>173149.7</v>
      </c>
    </row>
    <row r="15" spans="1:8" x14ac:dyDescent="0.3">
      <c r="A15" s="24"/>
      <c r="B15" s="25"/>
      <c r="C15" s="25"/>
      <c r="D15" s="23"/>
    </row>
    <row r="16" spans="1:8" x14ac:dyDescent="0.3">
      <c r="A16" s="26" t="s">
        <v>16</v>
      </c>
      <c r="B16" s="11"/>
      <c r="C16" s="11"/>
      <c r="D16" s="12"/>
    </row>
    <row r="17" spans="1:4" x14ac:dyDescent="0.3">
      <c r="A17" s="47" t="s">
        <v>17</v>
      </c>
      <c r="B17" s="49" t="s">
        <v>2</v>
      </c>
      <c r="C17" s="50" t="s">
        <v>3</v>
      </c>
      <c r="D17" s="51"/>
    </row>
    <row r="18" spans="1:4" ht="90" customHeight="1" x14ac:dyDescent="0.3">
      <c r="A18" s="48"/>
      <c r="B18" s="49"/>
      <c r="C18" s="27" t="s">
        <v>4</v>
      </c>
      <c r="D18" s="27" t="s">
        <v>5</v>
      </c>
    </row>
    <row r="19" spans="1:4" x14ac:dyDescent="0.3">
      <c r="A19" s="13" t="s">
        <v>58</v>
      </c>
      <c r="B19" s="38">
        <v>14890.58389</v>
      </c>
      <c r="C19" s="38">
        <v>10128.0913</v>
      </c>
      <c r="D19" s="38">
        <v>2867.5935599999998</v>
      </c>
    </row>
    <row r="20" spans="1:4" x14ac:dyDescent="0.3">
      <c r="A20" s="13" t="s">
        <v>59</v>
      </c>
      <c r="B20" s="38">
        <v>1630.6807100000001</v>
      </c>
      <c r="C20" s="38">
        <v>1272.7710999999999</v>
      </c>
      <c r="D20" s="38"/>
    </row>
    <row r="21" spans="1:4" x14ac:dyDescent="0.3">
      <c r="A21" s="13" t="s">
        <v>60</v>
      </c>
      <c r="B21" s="38">
        <v>3642.9635899999998</v>
      </c>
      <c r="C21" s="38">
        <v>3642.9635899999998</v>
      </c>
      <c r="D21" s="38"/>
    </row>
    <row r="22" spans="1:4" x14ac:dyDescent="0.3">
      <c r="A22" s="13" t="s">
        <v>61</v>
      </c>
      <c r="B22" s="38">
        <v>86357.958400000003</v>
      </c>
      <c r="C22" s="38">
        <v>5351.4377899999999</v>
      </c>
      <c r="D22" s="38">
        <v>486.25188000000003</v>
      </c>
    </row>
    <row r="23" spans="1:4" ht="27.6" x14ac:dyDescent="0.3">
      <c r="A23" s="13" t="s">
        <v>62</v>
      </c>
      <c r="B23" s="38">
        <v>2167.6739600000001</v>
      </c>
      <c r="C23" s="38">
        <v>1032.5999999999999</v>
      </c>
      <c r="D23" s="38">
        <v>3.80274</v>
      </c>
    </row>
    <row r="24" spans="1:4" x14ac:dyDescent="0.3">
      <c r="A24" s="13" t="s">
        <v>63</v>
      </c>
      <c r="B24" s="38">
        <v>4447.6533499999996</v>
      </c>
      <c r="C24" s="38">
        <v>670.02104999999995</v>
      </c>
      <c r="D24" s="38"/>
    </row>
    <row r="25" spans="1:4" x14ac:dyDescent="0.3">
      <c r="A25" s="13" t="s">
        <v>64</v>
      </c>
      <c r="B25" s="38">
        <v>669.97942999999998</v>
      </c>
      <c r="C25" s="38">
        <v>310.82204000000002</v>
      </c>
      <c r="D25" s="38"/>
    </row>
    <row r="26" spans="1:4" ht="27.6" x14ac:dyDescent="0.3">
      <c r="A26" s="13" t="s">
        <v>65</v>
      </c>
      <c r="B26" s="38">
        <v>258517.34327000001</v>
      </c>
      <c r="C26" s="38">
        <v>1391.5201999999999</v>
      </c>
      <c r="D26" s="38"/>
    </row>
    <row r="27" spans="1:4" x14ac:dyDescent="0.3">
      <c r="A27" s="13" t="s">
        <v>66</v>
      </c>
      <c r="B27" s="38">
        <v>7205.2020199999997</v>
      </c>
      <c r="C27" s="38">
        <v>4159.8424100000002</v>
      </c>
      <c r="D27" s="38">
        <v>242.84827000000001</v>
      </c>
    </row>
    <row r="28" spans="1:4" x14ac:dyDescent="0.3">
      <c r="A28" s="13" t="s">
        <v>67</v>
      </c>
      <c r="B28" s="38">
        <v>89003.271380000006</v>
      </c>
      <c r="C28" s="38">
        <v>5873.2870999999996</v>
      </c>
      <c r="D28" s="38">
        <v>1455.5885599999999</v>
      </c>
    </row>
    <row r="29" spans="1:4" x14ac:dyDescent="0.3">
      <c r="A29" s="13" t="s">
        <v>68</v>
      </c>
      <c r="B29" s="38">
        <v>174276.3205</v>
      </c>
      <c r="C29" s="38">
        <v>4816.16896</v>
      </c>
      <c r="D29" s="38">
        <v>1202.3909699999999</v>
      </c>
    </row>
    <row r="30" spans="1:4" x14ac:dyDescent="0.3">
      <c r="A30" s="13" t="s">
        <v>69</v>
      </c>
      <c r="B30" s="38">
        <v>449804.34519999998</v>
      </c>
      <c r="C30" s="38">
        <v>10307.315549999999</v>
      </c>
      <c r="D30" s="38">
        <v>1470.7195999999999</v>
      </c>
    </row>
    <row r="31" spans="1:4" x14ac:dyDescent="0.3">
      <c r="A31" s="13" t="s">
        <v>70</v>
      </c>
      <c r="B31" s="38">
        <v>443631.77915000002</v>
      </c>
      <c r="C31" s="38">
        <v>6702.51631</v>
      </c>
      <c r="D31" s="38">
        <v>4118.6230599999999</v>
      </c>
    </row>
    <row r="32" spans="1:4" x14ac:dyDescent="0.3">
      <c r="A32" s="13" t="s">
        <v>71</v>
      </c>
      <c r="B32" s="38">
        <v>56442.965600000003</v>
      </c>
      <c r="C32" s="38">
        <v>729.47298000000001</v>
      </c>
      <c r="D32" s="38">
        <v>0.5</v>
      </c>
    </row>
    <row r="33" spans="1:4" ht="27.6" x14ac:dyDescent="0.3">
      <c r="A33" s="13" t="s">
        <v>72</v>
      </c>
      <c r="B33" s="38">
        <v>64373.296900000001</v>
      </c>
      <c r="C33" s="38">
        <v>58412.160150000003</v>
      </c>
      <c r="D33" s="38">
        <v>600</v>
      </c>
    </row>
    <row r="34" spans="1:4" x14ac:dyDescent="0.3">
      <c r="A34" s="13" t="s">
        <v>73</v>
      </c>
      <c r="B34" s="38">
        <v>11074.22313</v>
      </c>
      <c r="C34" s="38">
        <v>1068.4201599999999</v>
      </c>
      <c r="D34" s="38"/>
    </row>
    <row r="35" spans="1:4" x14ac:dyDescent="0.3">
      <c r="A35" s="13" t="s">
        <v>74</v>
      </c>
      <c r="B35" s="38">
        <v>5544.2537400000001</v>
      </c>
      <c r="C35" s="38">
        <v>3520.7124600000002</v>
      </c>
      <c r="D35" s="38">
        <v>1323.86913</v>
      </c>
    </row>
    <row r="36" spans="1:4" x14ac:dyDescent="0.3">
      <c r="A36" s="13" t="s">
        <v>75</v>
      </c>
      <c r="B36" s="38">
        <v>1303.9519299999999</v>
      </c>
      <c r="C36" s="38">
        <v>840.52648999999997</v>
      </c>
      <c r="D36" s="38">
        <v>16.692329999999998</v>
      </c>
    </row>
    <row r="37" spans="1:4" x14ac:dyDescent="0.3">
      <c r="A37" s="13" t="s">
        <v>76</v>
      </c>
      <c r="B37" s="38">
        <v>2828.9386599999998</v>
      </c>
      <c r="C37" s="38">
        <v>1653.3017299999999</v>
      </c>
      <c r="D37" s="38">
        <v>463.26130999999998</v>
      </c>
    </row>
    <row r="38" spans="1:4" ht="27.6" x14ac:dyDescent="0.3">
      <c r="A38" s="13" t="s">
        <v>77</v>
      </c>
      <c r="B38" s="38">
        <v>23129.820210000002</v>
      </c>
      <c r="C38" s="38">
        <v>9924.1957299999995</v>
      </c>
      <c r="D38" s="38">
        <v>1904.6068</v>
      </c>
    </row>
    <row r="39" spans="1:4" x14ac:dyDescent="0.3">
      <c r="A39" s="13" t="s">
        <v>78</v>
      </c>
      <c r="B39" s="38">
        <v>13554.423430000001</v>
      </c>
      <c r="C39" s="38">
        <v>978.89161000000001</v>
      </c>
      <c r="D39" s="38">
        <v>308.48182000000003</v>
      </c>
    </row>
    <row r="40" spans="1:4" x14ac:dyDescent="0.3">
      <c r="A40" s="13" t="s">
        <v>79</v>
      </c>
      <c r="B40" s="38">
        <v>66672.142330000002</v>
      </c>
      <c r="C40" s="38">
        <v>2734.5776900000001</v>
      </c>
      <c r="D40" s="38">
        <v>5</v>
      </c>
    </row>
    <row r="41" spans="1:4" x14ac:dyDescent="0.3">
      <c r="A41" s="13" t="s">
        <v>80</v>
      </c>
      <c r="B41" s="38">
        <v>19048.233339999999</v>
      </c>
      <c r="C41" s="38">
        <v>11750.83402</v>
      </c>
      <c r="D41" s="38">
        <v>3811.1820899999998</v>
      </c>
    </row>
    <row r="42" spans="1:4" x14ac:dyDescent="0.3">
      <c r="A42" s="13" t="s">
        <v>81</v>
      </c>
      <c r="B42" s="38">
        <v>3437.0995899999998</v>
      </c>
      <c r="C42" s="38">
        <v>2506.9482400000002</v>
      </c>
      <c r="D42" s="38">
        <v>252.97389999999999</v>
      </c>
    </row>
    <row r="43" spans="1:4" x14ac:dyDescent="0.3">
      <c r="A43" s="13" t="s">
        <v>82</v>
      </c>
      <c r="B43" s="38">
        <v>394.91372000000001</v>
      </c>
      <c r="C43" s="38">
        <v>394.90699999999998</v>
      </c>
      <c r="D43" s="38"/>
    </row>
    <row r="44" spans="1:4" x14ac:dyDescent="0.3">
      <c r="A44" s="13" t="s">
        <v>83</v>
      </c>
      <c r="B44" s="38">
        <v>3448.9735300000002</v>
      </c>
      <c r="C44" s="38">
        <v>1910.5527500000001</v>
      </c>
      <c r="D44" s="38">
        <v>633.46654000000001</v>
      </c>
    </row>
    <row r="45" spans="1:4" x14ac:dyDescent="0.3">
      <c r="A45" s="13" t="s">
        <v>84</v>
      </c>
      <c r="B45" s="38">
        <v>574.30062999999996</v>
      </c>
      <c r="C45" s="38">
        <v>512.52673000000004</v>
      </c>
      <c r="D45" s="38"/>
    </row>
    <row r="46" spans="1:4" x14ac:dyDescent="0.3">
      <c r="A46" s="13" t="s">
        <v>85</v>
      </c>
      <c r="B46" s="38">
        <v>1839.7687100000001</v>
      </c>
      <c r="C46" s="38">
        <v>1226.97505</v>
      </c>
      <c r="D46" s="38">
        <v>350</v>
      </c>
    </row>
    <row r="47" spans="1:4" x14ac:dyDescent="0.3">
      <c r="A47" s="13" t="s">
        <v>86</v>
      </c>
      <c r="B47" s="38">
        <v>1028.4956400000001</v>
      </c>
      <c r="C47" s="38">
        <v>671.34812999999997</v>
      </c>
      <c r="D47" s="38">
        <v>198.67064999999999</v>
      </c>
    </row>
    <row r="48" spans="1:4" x14ac:dyDescent="0.3">
      <c r="A48" s="13" t="s">
        <v>87</v>
      </c>
      <c r="B48" s="38">
        <v>104.96908999999999</v>
      </c>
      <c r="C48" s="38">
        <v>78</v>
      </c>
      <c r="D48" s="38"/>
    </row>
    <row r="49" spans="1:4" x14ac:dyDescent="0.3">
      <c r="A49" s="13" t="s">
        <v>88</v>
      </c>
      <c r="B49" s="38">
        <v>688763.02865999995</v>
      </c>
      <c r="C49" s="38">
        <v>4450.8134499999996</v>
      </c>
      <c r="D49" s="38">
        <v>501.76558999999997</v>
      </c>
    </row>
    <row r="50" spans="1:4" ht="27.6" x14ac:dyDescent="0.3">
      <c r="A50" s="13" t="s">
        <v>89</v>
      </c>
      <c r="B50" s="38">
        <v>52.386450000000004</v>
      </c>
      <c r="C50" s="38">
        <v>50.886450000000004</v>
      </c>
      <c r="D50" s="38"/>
    </row>
    <row r="51" spans="1:4" x14ac:dyDescent="0.3">
      <c r="A51" s="13" t="s">
        <v>90</v>
      </c>
      <c r="B51" s="38">
        <v>3011.5150100000001</v>
      </c>
      <c r="C51" s="38">
        <v>2320.3917700000002</v>
      </c>
      <c r="D51" s="38">
        <v>500.81324000000001</v>
      </c>
    </row>
    <row r="52" spans="1:4" x14ac:dyDescent="0.3">
      <c r="A52" s="13" t="s">
        <v>91</v>
      </c>
      <c r="B52" s="38">
        <v>651.22955999999999</v>
      </c>
      <c r="C52" s="38">
        <v>360.74581000000001</v>
      </c>
      <c r="D52" s="38"/>
    </row>
    <row r="53" spans="1:4" x14ac:dyDescent="0.3">
      <c r="A53" s="13" t="s">
        <v>92</v>
      </c>
      <c r="B53" s="38">
        <v>88598.531050000005</v>
      </c>
      <c r="C53" s="38">
        <v>3047.03379</v>
      </c>
      <c r="D53" s="38">
        <v>58.89311</v>
      </c>
    </row>
    <row r="54" spans="1:4" x14ac:dyDescent="0.3">
      <c r="A54" s="13" t="s">
        <v>93</v>
      </c>
      <c r="B54" s="38">
        <v>25268.140950000001</v>
      </c>
      <c r="C54" s="38">
        <v>3501.5012499999998</v>
      </c>
      <c r="D54" s="38">
        <v>1177.3297</v>
      </c>
    </row>
    <row r="55" spans="1:4" x14ac:dyDescent="0.3">
      <c r="A55" s="13" t="s">
        <v>94</v>
      </c>
      <c r="B55" s="38">
        <v>1381.7434800000001</v>
      </c>
      <c r="C55" s="38">
        <v>359.89621</v>
      </c>
      <c r="D55" s="38"/>
    </row>
    <row r="56" spans="1:4" x14ac:dyDescent="0.3">
      <c r="A56" s="13" t="s">
        <v>95</v>
      </c>
      <c r="B56" s="38">
        <v>2676.95597</v>
      </c>
      <c r="C56" s="38">
        <v>1094.9007999999999</v>
      </c>
      <c r="D56" s="38">
        <v>7.9359500000000001</v>
      </c>
    </row>
    <row r="57" spans="1:4" x14ac:dyDescent="0.3">
      <c r="A57" s="13" t="s">
        <v>96</v>
      </c>
      <c r="B57" s="38">
        <v>395.82965999999999</v>
      </c>
      <c r="C57" s="38">
        <v>372.81202000000002</v>
      </c>
      <c r="D57" s="38">
        <v>5.2241400000000002</v>
      </c>
    </row>
    <row r="58" spans="1:4" x14ac:dyDescent="0.3">
      <c r="A58" s="13" t="s">
        <v>97</v>
      </c>
      <c r="B58" s="38">
        <v>9394.2931000000008</v>
      </c>
      <c r="C58" s="38">
        <v>714.47310000000004</v>
      </c>
      <c r="D58" s="38"/>
    </row>
    <row r="59" spans="1:4" x14ac:dyDescent="0.3">
      <c r="A59" s="13" t="s">
        <v>98</v>
      </c>
      <c r="B59" s="38">
        <v>148.14819</v>
      </c>
      <c r="C59" s="38">
        <v>91.046000000000006</v>
      </c>
      <c r="D59" s="38"/>
    </row>
    <row r="60" spans="1:4" x14ac:dyDescent="0.3">
      <c r="A60" s="28" t="s">
        <v>2</v>
      </c>
      <c r="B60" s="39">
        <v>2631388.32711</v>
      </c>
      <c r="C60" s="39">
        <v>170938.20897000001</v>
      </c>
      <c r="D60" s="39">
        <v>23968.484939999998</v>
      </c>
    </row>
  </sheetData>
  <mergeCells count="15">
    <mergeCell ref="A1:D1"/>
    <mergeCell ref="A2:D2"/>
    <mergeCell ref="A5:C5"/>
    <mergeCell ref="A11:C11"/>
    <mergeCell ref="A17:A18"/>
    <mergeCell ref="B17:B18"/>
    <mergeCell ref="C17:D17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view="pageBreakPreview" zoomScaleNormal="100" zoomScaleSheetLayoutView="100" workbookViewId="0">
      <selection activeCell="M34" sqref="M34"/>
    </sheetView>
  </sheetViews>
  <sheetFormatPr defaultRowHeight="14.4" x14ac:dyDescent="0.3"/>
  <cols>
    <col min="1" max="1" width="35.777343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" customWidth="1"/>
    <col min="7" max="7" width="13.33203125" customWidth="1"/>
    <col min="8" max="8" width="13.21875" customWidth="1"/>
    <col min="9" max="9" width="13" customWidth="1"/>
    <col min="10" max="10" width="11.6640625" customWidth="1"/>
    <col min="11" max="11" width="11" customWidth="1"/>
    <col min="12" max="12" width="10.33203125" customWidth="1"/>
    <col min="13" max="13" width="13.109375" customWidth="1"/>
    <col min="14" max="14" width="9.88671875" customWidth="1"/>
    <col min="15" max="15" width="13.33203125" customWidth="1"/>
    <col min="16" max="16" width="12.33203125" customWidth="1"/>
  </cols>
  <sheetData>
    <row r="1" spans="1:20" s="18" customFormat="1" ht="15.6" x14ac:dyDescent="0.3">
      <c r="A1" s="21"/>
      <c r="C1" s="19" t="s">
        <v>8</v>
      </c>
    </row>
    <row r="2" spans="1:20" x14ac:dyDescent="0.3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2.8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27.6" x14ac:dyDescent="0.3">
      <c r="A4" s="35" t="s">
        <v>33</v>
      </c>
      <c r="B4" s="40"/>
      <c r="C4" s="40"/>
      <c r="D4" s="40"/>
      <c r="E4" s="40"/>
      <c r="F4" s="40"/>
      <c r="G4" s="40"/>
      <c r="H4" s="40"/>
      <c r="I4" s="40"/>
      <c r="J4" s="40">
        <v>1368.25</v>
      </c>
      <c r="K4" s="40">
        <v>185.25919999999999</v>
      </c>
      <c r="L4" s="40"/>
      <c r="M4" s="40"/>
      <c r="N4" s="40"/>
      <c r="O4" s="40"/>
      <c r="P4" s="41">
        <v>1553.5092</v>
      </c>
      <c r="Q4" s="34"/>
      <c r="R4" s="34"/>
      <c r="S4" s="34"/>
      <c r="T4" s="34"/>
    </row>
    <row r="5" spans="1:20" ht="41.4" x14ac:dyDescent="0.3">
      <c r="A5" s="35" t="s">
        <v>34</v>
      </c>
      <c r="B5" s="40"/>
      <c r="C5" s="40">
        <v>18266.833999999999</v>
      </c>
      <c r="D5" s="40">
        <v>19454.166000000001</v>
      </c>
      <c r="E5" s="40">
        <v>7950.1660000000002</v>
      </c>
      <c r="F5" s="40">
        <v>7306.58</v>
      </c>
      <c r="G5" s="40">
        <v>19720.75</v>
      </c>
      <c r="H5" s="40">
        <v>6873.7493999999997</v>
      </c>
      <c r="I5" s="40">
        <v>4300</v>
      </c>
      <c r="J5" s="40">
        <v>829.83299999999997</v>
      </c>
      <c r="K5" s="40">
        <v>5304.0442000000003</v>
      </c>
      <c r="L5" s="40"/>
      <c r="M5" s="40">
        <v>9648.9169999999995</v>
      </c>
      <c r="N5" s="40"/>
      <c r="O5" s="40">
        <v>19261.307000000001</v>
      </c>
      <c r="P5" s="41">
        <v>118916.3466</v>
      </c>
      <c r="Q5" s="34"/>
      <c r="R5" s="34"/>
      <c r="S5" s="34"/>
      <c r="T5" s="34"/>
    </row>
    <row r="6" spans="1:20" ht="41.4" x14ac:dyDescent="0.3">
      <c r="A6" s="35" t="s">
        <v>35</v>
      </c>
      <c r="B6" s="40">
        <v>150</v>
      </c>
      <c r="C6" s="40">
        <v>316.66699999999997</v>
      </c>
      <c r="D6" s="40">
        <v>75</v>
      </c>
      <c r="E6" s="40"/>
      <c r="F6" s="40"/>
      <c r="G6" s="40">
        <v>75</v>
      </c>
      <c r="H6" s="40"/>
      <c r="I6" s="40"/>
      <c r="J6" s="40">
        <v>154.166</v>
      </c>
      <c r="K6" s="40"/>
      <c r="L6" s="40"/>
      <c r="M6" s="40"/>
      <c r="N6" s="40"/>
      <c r="O6" s="40"/>
      <c r="P6" s="41">
        <v>770.83299999999997</v>
      </c>
      <c r="Q6" s="34"/>
      <c r="R6" s="34"/>
      <c r="S6" s="34"/>
      <c r="T6" s="34"/>
    </row>
    <row r="7" spans="1:20" ht="69" x14ac:dyDescent="0.3">
      <c r="A7" s="35" t="s">
        <v>36</v>
      </c>
      <c r="B7" s="40">
        <v>44000</v>
      </c>
      <c r="C7" s="40">
        <v>82524.843680000005</v>
      </c>
      <c r="D7" s="40">
        <v>16959.332999999999</v>
      </c>
      <c r="E7" s="40">
        <v>9909.75</v>
      </c>
      <c r="F7" s="40">
        <v>4606.5</v>
      </c>
      <c r="G7" s="40">
        <v>17788.25</v>
      </c>
      <c r="H7" s="40">
        <v>7151.9714000000004</v>
      </c>
      <c r="I7" s="40">
        <v>1200</v>
      </c>
      <c r="J7" s="40">
        <v>17754.034</v>
      </c>
      <c r="K7" s="40">
        <v>2949.2365</v>
      </c>
      <c r="L7" s="40"/>
      <c r="M7" s="40">
        <v>10342.5</v>
      </c>
      <c r="N7" s="40"/>
      <c r="O7" s="40">
        <v>18756.616000000002</v>
      </c>
      <c r="P7" s="41">
        <v>233943.03458000001</v>
      </c>
      <c r="Q7" s="34"/>
      <c r="R7" s="34"/>
      <c r="S7" s="34"/>
      <c r="T7" s="34"/>
    </row>
    <row r="8" spans="1:20" ht="96.6" x14ac:dyDescent="0.3">
      <c r="A8" s="35" t="s">
        <v>37</v>
      </c>
      <c r="B8" s="40">
        <v>71.5</v>
      </c>
      <c r="C8" s="40"/>
      <c r="D8" s="40">
        <v>65.599999999999994</v>
      </c>
      <c r="E8" s="40">
        <v>127.1</v>
      </c>
      <c r="F8" s="40">
        <v>65.599999999999994</v>
      </c>
      <c r="G8" s="40">
        <v>45.1</v>
      </c>
      <c r="H8" s="40">
        <v>45.1</v>
      </c>
      <c r="I8" s="40">
        <v>24.6</v>
      </c>
      <c r="J8" s="40">
        <v>30.146000000000001</v>
      </c>
      <c r="K8" s="40">
        <v>3.1080000000000001</v>
      </c>
      <c r="L8" s="40">
        <v>12.29508</v>
      </c>
      <c r="M8" s="40"/>
      <c r="N8" s="40">
        <v>12.29508</v>
      </c>
      <c r="O8" s="40"/>
      <c r="P8" s="41">
        <v>502.44416000000001</v>
      </c>
      <c r="Q8" s="34"/>
      <c r="R8" s="34"/>
      <c r="S8" s="34"/>
      <c r="T8" s="34"/>
    </row>
    <row r="9" spans="1:20" ht="82.8" x14ac:dyDescent="0.3">
      <c r="A9" s="35" t="s">
        <v>38</v>
      </c>
      <c r="B9" s="40"/>
      <c r="C9" s="40">
        <v>4003.1669999999999</v>
      </c>
      <c r="D9" s="40">
        <v>632</v>
      </c>
      <c r="E9" s="40">
        <v>607.75</v>
      </c>
      <c r="F9" s="40">
        <v>156.166</v>
      </c>
      <c r="G9" s="40">
        <v>612</v>
      </c>
      <c r="H9" s="40">
        <v>153.27199999999999</v>
      </c>
      <c r="I9" s="40">
        <v>43</v>
      </c>
      <c r="J9" s="40"/>
      <c r="K9" s="40"/>
      <c r="L9" s="40">
        <v>258.56319999999999</v>
      </c>
      <c r="M9" s="40">
        <v>232.333</v>
      </c>
      <c r="N9" s="40"/>
      <c r="O9" s="40">
        <v>142.91</v>
      </c>
      <c r="P9" s="41">
        <v>6841.1611999999996</v>
      </c>
      <c r="Q9" s="34"/>
      <c r="R9" s="34"/>
      <c r="S9" s="34"/>
      <c r="T9" s="34"/>
    </row>
    <row r="10" spans="1:20" ht="96.6" x14ac:dyDescent="0.3">
      <c r="A10" s="35" t="s">
        <v>39</v>
      </c>
      <c r="B10" s="40">
        <v>500</v>
      </c>
      <c r="C10" s="40">
        <v>258.334</v>
      </c>
      <c r="D10" s="40">
        <v>172.25</v>
      </c>
      <c r="E10" s="40">
        <v>70</v>
      </c>
      <c r="F10" s="40">
        <v>86.082999999999998</v>
      </c>
      <c r="G10" s="40">
        <v>86.083340000000007</v>
      </c>
      <c r="H10" s="40">
        <v>71.5</v>
      </c>
      <c r="I10" s="40">
        <v>24.1</v>
      </c>
      <c r="J10" s="40">
        <v>77.510999999999996</v>
      </c>
      <c r="K10" s="40">
        <v>92.796199999999999</v>
      </c>
      <c r="L10" s="40">
        <v>92.796199999999999</v>
      </c>
      <c r="M10" s="40">
        <v>75.5</v>
      </c>
      <c r="N10" s="40">
        <v>92.796199999999999</v>
      </c>
      <c r="O10" s="40">
        <v>57.661000000000001</v>
      </c>
      <c r="P10" s="41">
        <v>1757.41094</v>
      </c>
      <c r="Q10" s="34"/>
      <c r="R10" s="34"/>
      <c r="S10" s="34"/>
      <c r="T10" s="34"/>
    </row>
    <row r="11" spans="1:20" ht="69" x14ac:dyDescent="0.3">
      <c r="A11" s="35" t="s">
        <v>40</v>
      </c>
      <c r="B11" s="40">
        <v>480</v>
      </c>
      <c r="C11" s="40">
        <v>405.16300000000001</v>
      </c>
      <c r="D11" s="40">
        <v>600</v>
      </c>
      <c r="E11" s="40">
        <v>171.6</v>
      </c>
      <c r="F11" s="40">
        <v>75.8</v>
      </c>
      <c r="G11" s="40">
        <v>390</v>
      </c>
      <c r="H11" s="40">
        <v>65.099999999999994</v>
      </c>
      <c r="I11" s="40">
        <v>36.799999999999997</v>
      </c>
      <c r="J11" s="40">
        <v>266.68</v>
      </c>
      <c r="K11" s="40">
        <v>65.099999999999994</v>
      </c>
      <c r="L11" s="40">
        <v>137.10337999999999</v>
      </c>
      <c r="M11" s="40">
        <v>80</v>
      </c>
      <c r="N11" s="40">
        <v>79</v>
      </c>
      <c r="O11" s="40">
        <v>83.582689999999999</v>
      </c>
      <c r="P11" s="41">
        <v>2935.9290700000001</v>
      </c>
      <c r="Q11" s="34"/>
      <c r="R11" s="34"/>
      <c r="S11" s="34"/>
      <c r="T11" s="34"/>
    </row>
    <row r="12" spans="1:20" ht="82.8" x14ac:dyDescent="0.3">
      <c r="A12" s="35" t="s">
        <v>41</v>
      </c>
      <c r="B12" s="40">
        <v>1129.03</v>
      </c>
      <c r="C12" s="40">
        <v>1429.8440000000001</v>
      </c>
      <c r="D12" s="40">
        <v>170</v>
      </c>
      <c r="E12" s="40">
        <v>177.2</v>
      </c>
      <c r="F12" s="40">
        <v>94.7</v>
      </c>
      <c r="G12" s="40">
        <v>151.6</v>
      </c>
      <c r="H12" s="40">
        <v>90.567999999999998</v>
      </c>
      <c r="I12" s="40">
        <v>101.8</v>
      </c>
      <c r="J12" s="40">
        <v>249.65600000000001</v>
      </c>
      <c r="K12" s="40">
        <v>102.7</v>
      </c>
      <c r="L12" s="40">
        <v>294.19186000000002</v>
      </c>
      <c r="M12" s="40">
        <v>178.17</v>
      </c>
      <c r="N12" s="40">
        <v>243.73491999999999</v>
      </c>
      <c r="O12" s="40">
        <v>168.17993999999999</v>
      </c>
      <c r="P12" s="41">
        <v>4581.3747199999998</v>
      </c>
      <c r="Q12" s="34"/>
      <c r="R12" s="34"/>
      <c r="S12" s="34"/>
      <c r="T12" s="34"/>
    </row>
    <row r="13" spans="1:20" ht="124.2" x14ac:dyDescent="0.3">
      <c r="A13" s="35" t="s">
        <v>42</v>
      </c>
      <c r="B13" s="40">
        <v>24666.494480000001</v>
      </c>
      <c r="C13" s="40">
        <v>2145.75</v>
      </c>
      <c r="D13" s="40">
        <v>175</v>
      </c>
      <c r="E13" s="40"/>
      <c r="F13" s="40"/>
      <c r="G13" s="40"/>
      <c r="H13" s="40"/>
      <c r="I13" s="40"/>
      <c r="J13" s="40">
        <v>280</v>
      </c>
      <c r="K13" s="40"/>
      <c r="L13" s="40"/>
      <c r="M13" s="40"/>
      <c r="N13" s="40"/>
      <c r="O13" s="40"/>
      <c r="P13" s="41">
        <v>27267.244480000001</v>
      </c>
      <c r="Q13" s="34"/>
      <c r="R13" s="34"/>
      <c r="S13" s="34"/>
      <c r="T13" s="34"/>
    </row>
    <row r="14" spans="1:20" ht="110.4" x14ac:dyDescent="0.3">
      <c r="A14" s="35" t="s">
        <v>43</v>
      </c>
      <c r="B14" s="40"/>
      <c r="C14" s="40">
        <v>4000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>
        <v>4000</v>
      </c>
      <c r="Q14" s="34"/>
      <c r="R14" s="34"/>
      <c r="S14" s="34"/>
      <c r="T14" s="34"/>
    </row>
    <row r="15" spans="1:20" ht="110.4" x14ac:dyDescent="0.3">
      <c r="A15" s="35" t="s">
        <v>44</v>
      </c>
      <c r="B15" s="40">
        <v>133</v>
      </c>
      <c r="C15" s="40">
        <v>218.89</v>
      </c>
      <c r="D15" s="40"/>
      <c r="E15" s="40"/>
      <c r="F15" s="40"/>
      <c r="G15" s="40">
        <v>28.131</v>
      </c>
      <c r="H15" s="40"/>
      <c r="I15" s="40"/>
      <c r="J15" s="40">
        <v>37.6</v>
      </c>
      <c r="K15" s="40"/>
      <c r="L15" s="40"/>
      <c r="M15" s="40">
        <v>11.42</v>
      </c>
      <c r="N15" s="40"/>
      <c r="O15" s="40"/>
      <c r="P15" s="41">
        <v>429.041</v>
      </c>
      <c r="Q15" s="34"/>
      <c r="R15" s="34"/>
      <c r="S15" s="34"/>
      <c r="T15" s="34"/>
    </row>
    <row r="16" spans="1:20" ht="358.8" x14ac:dyDescent="0.3">
      <c r="A16" s="35" t="s">
        <v>45</v>
      </c>
      <c r="B16" s="40">
        <v>15410</v>
      </c>
      <c r="C16" s="40">
        <v>7000</v>
      </c>
      <c r="D16" s="40">
        <v>1810</v>
      </c>
      <c r="E16" s="40">
        <v>1950</v>
      </c>
      <c r="F16" s="40">
        <v>240</v>
      </c>
      <c r="G16" s="40">
        <v>2500</v>
      </c>
      <c r="H16" s="40">
        <v>1044.1579999999999</v>
      </c>
      <c r="I16" s="40">
        <v>136</v>
      </c>
      <c r="J16" s="40">
        <v>3950</v>
      </c>
      <c r="K16" s="40">
        <v>1740</v>
      </c>
      <c r="L16" s="40">
        <v>1430.5</v>
      </c>
      <c r="M16" s="40">
        <v>1378.2</v>
      </c>
      <c r="N16" s="40">
        <v>1822.9167399999999</v>
      </c>
      <c r="O16" s="40">
        <v>1071.3240000000001</v>
      </c>
      <c r="P16" s="41">
        <v>41483.098740000001</v>
      </c>
      <c r="Q16" s="34"/>
      <c r="R16" s="34"/>
      <c r="S16" s="34"/>
      <c r="T16" s="34"/>
    </row>
    <row r="17" spans="1:20" ht="179.4" x14ac:dyDescent="0.3">
      <c r="A17" s="35" t="s">
        <v>46</v>
      </c>
      <c r="B17" s="40">
        <v>85000</v>
      </c>
      <c r="C17" s="40">
        <v>97101.566999999995</v>
      </c>
      <c r="D17" s="40">
        <v>14287</v>
      </c>
      <c r="E17" s="40">
        <v>13600</v>
      </c>
      <c r="F17" s="40">
        <v>6450</v>
      </c>
      <c r="G17" s="40">
        <v>18297.099999999999</v>
      </c>
      <c r="H17" s="40">
        <v>3220.45</v>
      </c>
      <c r="I17" s="40">
        <v>2700</v>
      </c>
      <c r="J17" s="40">
        <v>18949</v>
      </c>
      <c r="K17" s="40">
        <v>7847.4960000000001</v>
      </c>
      <c r="L17" s="40">
        <v>16256.485000000001</v>
      </c>
      <c r="M17" s="40">
        <v>15667.91</v>
      </c>
      <c r="N17" s="40">
        <v>12148.44865</v>
      </c>
      <c r="O17" s="40">
        <v>14003.050020000001</v>
      </c>
      <c r="P17" s="41">
        <v>325528.50666999997</v>
      </c>
      <c r="Q17" s="34"/>
      <c r="R17" s="34"/>
      <c r="S17" s="34"/>
      <c r="T17" s="34"/>
    </row>
    <row r="18" spans="1:20" ht="110.4" x14ac:dyDescent="0.3">
      <c r="A18" s="35" t="s">
        <v>47</v>
      </c>
      <c r="B18" s="40">
        <v>8415</v>
      </c>
      <c r="C18" s="40">
        <v>3225.5889999999999</v>
      </c>
      <c r="D18" s="40">
        <v>213</v>
      </c>
      <c r="E18" s="40">
        <v>800</v>
      </c>
      <c r="F18" s="40">
        <v>300</v>
      </c>
      <c r="G18" s="40">
        <v>2055.5</v>
      </c>
      <c r="H18" s="40">
        <v>960</v>
      </c>
      <c r="I18" s="40">
        <v>65</v>
      </c>
      <c r="J18" s="40">
        <v>1386</v>
      </c>
      <c r="K18" s="40">
        <v>638</v>
      </c>
      <c r="L18" s="40"/>
      <c r="M18" s="40">
        <v>1089.0999999999999</v>
      </c>
      <c r="N18" s="40">
        <v>2185</v>
      </c>
      <c r="O18" s="40">
        <v>929.59100000000001</v>
      </c>
      <c r="P18" s="41">
        <v>22261.78</v>
      </c>
      <c r="Q18" s="34"/>
      <c r="R18" s="34"/>
      <c r="S18" s="34"/>
      <c r="T18" s="34"/>
    </row>
    <row r="19" spans="1:20" ht="151.80000000000001" x14ac:dyDescent="0.3">
      <c r="A19" s="35" t="s">
        <v>48</v>
      </c>
      <c r="B19" s="40">
        <v>3.8</v>
      </c>
      <c r="C19" s="40">
        <v>14.9</v>
      </c>
      <c r="D19" s="40"/>
      <c r="E19" s="40"/>
      <c r="F19" s="40"/>
      <c r="G19" s="40"/>
      <c r="H19" s="40">
        <v>3.7240000000000002</v>
      </c>
      <c r="I19" s="40"/>
      <c r="J19" s="40">
        <v>3.7250000000000001</v>
      </c>
      <c r="K19" s="40">
        <v>4.0101599999999999</v>
      </c>
      <c r="L19" s="40"/>
      <c r="M19" s="40"/>
      <c r="N19" s="40">
        <v>4.0119999999999996</v>
      </c>
      <c r="O19" s="40"/>
      <c r="P19" s="41">
        <v>34.17116</v>
      </c>
      <c r="Q19" s="34"/>
      <c r="R19" s="34"/>
      <c r="S19" s="34"/>
      <c r="T19" s="34"/>
    </row>
    <row r="20" spans="1:20" ht="138" x14ac:dyDescent="0.3">
      <c r="A20" s="35" t="s">
        <v>49</v>
      </c>
      <c r="B20" s="40">
        <v>6926.35</v>
      </c>
      <c r="C20" s="40">
        <v>2621.3710000000001</v>
      </c>
      <c r="D20" s="40">
        <v>503</v>
      </c>
      <c r="E20" s="40">
        <v>243.5</v>
      </c>
      <c r="F20" s="40">
        <v>96.5</v>
      </c>
      <c r="G20" s="40">
        <v>369.74</v>
      </c>
      <c r="H20" s="40">
        <v>61.290999999999997</v>
      </c>
      <c r="I20" s="40">
        <v>35</v>
      </c>
      <c r="J20" s="40">
        <v>1002</v>
      </c>
      <c r="K20" s="40">
        <v>230</v>
      </c>
      <c r="L20" s="40">
        <v>754.67</v>
      </c>
      <c r="M20" s="40">
        <v>276.02999999999997</v>
      </c>
      <c r="N20" s="40">
        <v>375.8</v>
      </c>
      <c r="O20" s="40">
        <v>340.53316000000001</v>
      </c>
      <c r="P20" s="41">
        <v>13835.785159999999</v>
      </c>
      <c r="Q20" s="34"/>
      <c r="R20" s="34"/>
      <c r="S20" s="34"/>
      <c r="T20" s="34"/>
    </row>
    <row r="21" spans="1:20" ht="138" x14ac:dyDescent="0.3">
      <c r="A21" s="35" t="s">
        <v>50</v>
      </c>
      <c r="B21" s="40">
        <v>47500</v>
      </c>
      <c r="C21" s="40">
        <v>40219.552000000003</v>
      </c>
      <c r="D21" s="40">
        <v>4432.3</v>
      </c>
      <c r="E21" s="40">
        <v>5700</v>
      </c>
      <c r="F21" s="40">
        <v>2000</v>
      </c>
      <c r="G21" s="40">
        <v>4329.3</v>
      </c>
      <c r="H21" s="40">
        <v>2378.9416700000002</v>
      </c>
      <c r="I21" s="40">
        <v>470</v>
      </c>
      <c r="J21" s="40">
        <v>12238.8</v>
      </c>
      <c r="K21" s="40">
        <v>2467.384</v>
      </c>
      <c r="L21" s="40">
        <v>3341.7159999999999</v>
      </c>
      <c r="M21" s="40">
        <v>3458.67</v>
      </c>
      <c r="N21" s="40">
        <v>3873.0416300000002</v>
      </c>
      <c r="O21" s="40">
        <v>3358.0126100000002</v>
      </c>
      <c r="P21" s="41">
        <v>135767.71791000001</v>
      </c>
      <c r="Q21" s="34"/>
      <c r="R21" s="34"/>
      <c r="S21" s="34"/>
      <c r="T21" s="34"/>
    </row>
    <row r="22" spans="1:20" ht="82.8" x14ac:dyDescent="0.3">
      <c r="A22" s="35" t="s">
        <v>51</v>
      </c>
      <c r="B22" s="40"/>
      <c r="C22" s="40"/>
      <c r="D22" s="40">
        <v>3460</v>
      </c>
      <c r="E22" s="40">
        <v>1834.75</v>
      </c>
      <c r="F22" s="40">
        <v>400</v>
      </c>
      <c r="G22" s="40">
        <v>3385</v>
      </c>
      <c r="H22" s="40">
        <v>387.2</v>
      </c>
      <c r="I22" s="40">
        <v>165</v>
      </c>
      <c r="J22" s="40"/>
      <c r="K22" s="40">
        <v>883.048</v>
      </c>
      <c r="L22" s="40"/>
      <c r="M22" s="40">
        <v>700</v>
      </c>
      <c r="N22" s="40"/>
      <c r="O22" s="40">
        <v>1230.4929999999999</v>
      </c>
      <c r="P22" s="41">
        <v>12445.491</v>
      </c>
      <c r="Q22" s="34"/>
      <c r="R22" s="34"/>
      <c r="S22" s="34"/>
      <c r="T22" s="34"/>
    </row>
    <row r="23" spans="1:20" ht="110.4" x14ac:dyDescent="0.3">
      <c r="A23" s="35" t="s">
        <v>52</v>
      </c>
      <c r="B23" s="40">
        <v>2840</v>
      </c>
      <c r="C23" s="40">
        <v>1148.68</v>
      </c>
      <c r="D23" s="40">
        <v>225</v>
      </c>
      <c r="E23" s="40">
        <v>165</v>
      </c>
      <c r="F23" s="40">
        <v>55</v>
      </c>
      <c r="G23" s="40">
        <v>270.99400000000003</v>
      </c>
      <c r="H23" s="40"/>
      <c r="I23" s="40">
        <v>27</v>
      </c>
      <c r="J23" s="40"/>
      <c r="K23" s="40">
        <v>61.271999999999998</v>
      </c>
      <c r="L23" s="40">
        <v>135.94</v>
      </c>
      <c r="M23" s="40">
        <v>113.87</v>
      </c>
      <c r="N23" s="40">
        <v>140.416</v>
      </c>
      <c r="O23" s="40">
        <v>120.48125</v>
      </c>
      <c r="P23" s="41">
        <v>5303.6532500000003</v>
      </c>
      <c r="Q23" s="34"/>
      <c r="R23" s="34"/>
      <c r="S23" s="34"/>
      <c r="T23" s="34"/>
    </row>
    <row r="24" spans="1:20" ht="55.2" x14ac:dyDescent="0.3">
      <c r="A24" s="35" t="s">
        <v>53</v>
      </c>
      <c r="B24" s="40"/>
      <c r="C24" s="40"/>
      <c r="D24" s="40">
        <v>63.4</v>
      </c>
      <c r="E24" s="40">
        <v>31.6</v>
      </c>
      <c r="F24" s="40">
        <v>10.55</v>
      </c>
      <c r="G24" s="40">
        <v>48.15</v>
      </c>
      <c r="H24" s="40">
        <v>15.75</v>
      </c>
      <c r="I24" s="40"/>
      <c r="J24" s="40">
        <v>93.25</v>
      </c>
      <c r="K24" s="40">
        <v>12.15</v>
      </c>
      <c r="L24" s="40">
        <v>31.55</v>
      </c>
      <c r="M24" s="40">
        <v>20.45</v>
      </c>
      <c r="N24" s="40">
        <v>24.25</v>
      </c>
      <c r="O24" s="40">
        <v>9.25</v>
      </c>
      <c r="P24" s="41">
        <v>360.35</v>
      </c>
      <c r="Q24" s="34"/>
      <c r="R24" s="34"/>
      <c r="S24" s="34"/>
      <c r="T24" s="34"/>
    </row>
    <row r="25" spans="1:20" ht="82.8" x14ac:dyDescent="0.3">
      <c r="A25" s="35" t="s">
        <v>54</v>
      </c>
      <c r="B25" s="40"/>
      <c r="C25" s="40">
        <v>1420.1933100000001</v>
      </c>
      <c r="D25" s="40"/>
      <c r="E25" s="40"/>
      <c r="F25" s="40"/>
      <c r="G25" s="40">
        <v>100.242</v>
      </c>
      <c r="H25" s="40"/>
      <c r="I25" s="40"/>
      <c r="J25" s="40"/>
      <c r="K25" s="40">
        <v>64.7</v>
      </c>
      <c r="L25" s="40"/>
      <c r="M25" s="40">
        <v>134</v>
      </c>
      <c r="N25" s="40"/>
      <c r="O25" s="40"/>
      <c r="P25" s="41">
        <v>1719.1353099999999</v>
      </c>
      <c r="Q25" s="34"/>
      <c r="R25" s="34"/>
      <c r="S25" s="34"/>
      <c r="T25" s="34"/>
    </row>
    <row r="26" spans="1:20" ht="55.2" x14ac:dyDescent="0.3">
      <c r="A26" s="35" t="s">
        <v>55</v>
      </c>
      <c r="B26" s="40"/>
      <c r="C26" s="40"/>
      <c r="D26" s="40"/>
      <c r="E26" s="40"/>
      <c r="F26" s="40"/>
      <c r="G26" s="40"/>
      <c r="H26" s="40"/>
      <c r="I26" s="40"/>
      <c r="J26" s="40">
        <v>41737</v>
      </c>
      <c r="K26" s="40"/>
      <c r="L26" s="40"/>
      <c r="M26" s="40"/>
      <c r="N26" s="40"/>
      <c r="O26" s="40"/>
      <c r="P26" s="41">
        <v>41737</v>
      </c>
      <c r="Q26" s="34"/>
      <c r="R26" s="34"/>
      <c r="S26" s="34"/>
      <c r="T26" s="34"/>
    </row>
    <row r="27" spans="1:20" ht="69" x14ac:dyDescent="0.3">
      <c r="A27" s="35" t="s">
        <v>56</v>
      </c>
      <c r="B27" s="40"/>
      <c r="C27" s="40">
        <v>320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v>320</v>
      </c>
      <c r="Q27" s="34"/>
      <c r="R27" s="34"/>
      <c r="S27" s="34"/>
      <c r="T27" s="34"/>
    </row>
    <row r="28" spans="1:20" x14ac:dyDescent="0.3">
      <c r="A28" s="32" t="s">
        <v>57</v>
      </c>
      <c r="B28" s="41">
        <v>237225.17447999999</v>
      </c>
      <c r="C28" s="41">
        <v>266641.34499000001</v>
      </c>
      <c r="D28" s="41">
        <v>63297.048999999999</v>
      </c>
      <c r="E28" s="41">
        <v>43338.415999999997</v>
      </c>
      <c r="F28" s="41">
        <v>21943.478999999999</v>
      </c>
      <c r="G28" s="41">
        <v>70252.940340000001</v>
      </c>
      <c r="H28" s="41">
        <v>22522.77547</v>
      </c>
      <c r="I28" s="41">
        <v>9328.2999999999993</v>
      </c>
      <c r="J28" s="41">
        <v>100407.651</v>
      </c>
      <c r="K28" s="41">
        <v>22650.304260000001</v>
      </c>
      <c r="L28" s="41">
        <v>22745.810720000001</v>
      </c>
      <c r="M28" s="41">
        <v>43407.07</v>
      </c>
      <c r="N28" s="41">
        <v>21001.711220000001</v>
      </c>
      <c r="O28" s="41">
        <v>59532.991670000003</v>
      </c>
      <c r="P28" s="41">
        <v>1004295.01815</v>
      </c>
      <c r="Q28" s="33"/>
      <c r="R28" s="33"/>
      <c r="S28" s="33"/>
      <c r="T28" s="33"/>
    </row>
  </sheetData>
  <pageMargins left="0.23622047244094491" right="0.2" top="0.3" bottom="0.28000000000000003" header="0.28000000000000003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2017-03-13T00:07:50Z</dcterms:modified>
</cp:coreProperties>
</file>