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Бюджетополучатели" sheetId="1" r:id="rId1"/>
    <sheet name="Муниципальные районы" sheetId="2" r:id="rId2"/>
  </sheets>
  <definedNames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Бюджетополучатели!$19:$20</definedName>
    <definedName name="_xlnm.Print_Titles" localSheetId="1">'Муниципальные районы'!$1:$3</definedName>
    <definedName name="_xlnm.Print_Area" localSheetId="0">Бюджетополучатели!$A$1:$D$64</definedName>
    <definedName name="_xlnm.Print_Area" localSheetId="1">'Муниципальные районы'!$A$1:$P$42</definedName>
  </definedNames>
  <calcPr calcId="152511"/>
</workbook>
</file>

<file path=xl/calcChain.xml><?xml version="1.0" encoding="utf-8"?>
<calcChain xmlns="http://schemas.openxmlformats.org/spreadsheetml/2006/main">
  <c r="D6" i="1" l="1"/>
  <c r="B63" i="1"/>
  <c r="D10" i="1"/>
  <c r="D9" i="1" s="1"/>
  <c r="H1" i="1" l="1"/>
  <c r="F1" i="1" l="1"/>
  <c r="E6" i="1" s="1"/>
  <c r="A2" i="1" s="1"/>
  <c r="E3" i="1" l="1"/>
  <c r="G3" i="1" s="1"/>
  <c r="A11" i="1" s="1"/>
  <c r="F3" i="1" l="1"/>
  <c r="A2" i="2"/>
  <c r="G1" i="1" l="1"/>
  <c r="A5" i="1" s="1"/>
  <c r="G2" i="1"/>
  <c r="F2" i="1"/>
</calcChain>
</file>

<file path=xl/sharedStrings.xml><?xml version="1.0" encoding="utf-8"?>
<sst xmlns="http://schemas.openxmlformats.org/spreadsheetml/2006/main" count="115" uniqueCount="114">
  <si>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</si>
  <si>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</si>
  <si>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</si>
  <si>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</si>
  <si>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</si>
  <si>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</si>
  <si>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</si>
  <si>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</si>
  <si>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</si>
  <si>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</si>
  <si>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</si>
  <si>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</si>
  <si>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</si>
  <si>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</si>
  <si>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</si>
  <si>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</si>
  <si>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</si>
  <si>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</si>
  <si>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</si>
  <si>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</si>
  <si>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</si>
  <si>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</si>
  <si>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</si>
  <si>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</si>
  <si>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</si>
  <si>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</si>
  <si>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</si>
  <si>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</si>
  <si>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</si>
  <si>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</si>
  <si>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</si>
  <si>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</si>
  <si>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</si>
  <si>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</si>
  <si>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</si>
  <si>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</si>
  <si>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</si>
  <si>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</si>
  <si>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</si>
  <si>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</si>
  <si>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</si>
  <si>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</si>
  <si>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</si>
  <si>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</si>
  <si>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</si>
  <si>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</si>
  <si>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</si>
  <si>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</si>
  <si>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</si>
  <si>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</si>
  <si>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</si>
  <si>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</si>
  <si>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</si>
  <si>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</si>
  <si>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</si>
  <si>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полномочий Камчатского края на государственную регистрацию актов гражданского состояния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</si>
  <si>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</si>
  <si>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</si>
  <si>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Иные межбюджетные трансферты на реализацию мероприятий Всероссийского физкультурно-спортивного комплекса "Готов к труду и обороне" (ГТО) в Камчатском крае</t>
  </si>
  <si>
    <t>Расходы, связанные с особым режимом безопасного функционирования закрытых административно-территориальных образований</t>
  </si>
  <si>
    <t>Выплата единовременного пособия при всех формах устройства детей, лишенных родительского попечения, в семью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</si>
  <si>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</si>
  <si>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Мероприятия государственной программы Российской Федерации "Доступная среда" на 2011-2020 годы</t>
  </si>
  <si>
    <t>Адресная финансовая поддержка спортивных организаций, осуществляющих подготовку спортивного резерва для сборных команд Российской Федерации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</si>
  <si>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</si>
  <si>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Поддержка отрасли культуры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</si>
  <si>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</si>
  <si>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Поддержка обустройства мест массового отдыха населения (городских парков)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</si>
  <si>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</si>
  <si>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</si>
  <si>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</si>
  <si>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</si>
  <si>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</si>
  <si>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</si>
  <si>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</si>
  <si>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</si>
  <si>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</si>
  <si>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</si>
  <si>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</si>
  <si>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</si>
  <si>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</si>
  <si>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</si>
  <si>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</si>
  <si>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</si>
  <si>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</si>
  <si>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</si>
  <si>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</si>
  <si>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</si>
  <si>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</si>
  <si>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</si>
  <si>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</si>
  <si>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</si>
  <si>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</si>
  <si>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</si>
  <si>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</si>
  <si>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</si>
  <si>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</si>
  <si>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</si>
  <si>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</si>
  <si>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</si>
  <si>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</si>
  <si>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</si>
  <si>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</si>
  <si>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</si>
  <si>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</si>
  <si>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</si>
  <si>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</si>
  <si>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</si>
  <si>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</si>
  <si>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</si>
  <si>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30.06.2017</t>
  </si>
  <si>
    <t>01.06.2017</t>
  </si>
  <si>
    <t>Иные межбюджетные трансферты на обеспечение деятельности депутатов Государственной Думы и их помощников в избирательных округах по депутатам Государственной Думы и их помощникам в рамках непрограммного направления деятельности "Государственная Дума Федерального Собрания Российской Федерации"</t>
  </si>
  <si>
    <t>Погашение бюджетного кредита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</si>
</sst>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5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0" fontId="20" fillId="0" borderId="0" xfId="0" applyFont="1"/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49" fontId="2" fillId="0" borderId="4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left" wrapText="1"/>
    </xf>
    <xf numFmtId="0" fontId="0" fillId="0" borderId="0" xfId="0"/>
    <xf numFmtId="164" fontId="2" fillId="0" borderId="4" xfId="0" applyNumberFormat="1" applyFont="1" applyFill="1" applyBorder="1" applyAlignment="1">
      <alignment horizontal="right" wrapText="1"/>
    </xf>
    <xf numFmtId="49" fontId="3" fillId="0" borderId="4" xfId="0" applyNumberFormat="1" applyFont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view="pageBreakPreview" zoomScaleNormal="100" zoomScaleSheetLayoutView="100" workbookViewId="0">
      <selection activeCell="D11" sqref="D11"/>
    </sheetView>
  </sheetViews>
  <sheetFormatPr defaultRowHeight="15" x14ac:dyDescent="0.25"/>
  <cols>
    <col min="1" max="1" width="73.85546875" customWidth="1"/>
    <col min="2" max="2" width="18.140625" customWidth="1"/>
    <col min="3" max="3" width="20.28515625" customWidth="1"/>
    <col min="4" max="4" width="22.28515625" customWidth="1"/>
    <col min="5" max="5" width="12.5703125" customWidth="1"/>
    <col min="6" max="6" width="16" bestFit="1" customWidth="1"/>
    <col min="8" max="8" width="10.140625" bestFit="1" customWidth="1"/>
  </cols>
  <sheetData>
    <row r="1" spans="1:8" ht="15.75" x14ac:dyDescent="0.25">
      <c r="A1" s="37" t="s">
        <v>9</v>
      </c>
      <c r="B1" s="37"/>
      <c r="C1" s="37"/>
      <c r="D1" s="37"/>
      <c r="E1" s="28" t="s">
        <v>111</v>
      </c>
      <c r="F1" s="29" t="str">
        <f>TEXT(E1,"[$-FC19]ММ")</f>
        <v>06</v>
      </c>
      <c r="G1" s="29" t="str">
        <f>TEXT(E1,"[$-FC19]ДД.ММ.ГГГ \г")</f>
        <v>01.06.2017 г</v>
      </c>
      <c r="H1" s="29" t="str">
        <f>TEXT(E1,"[$-FC19]ГГГГ")</f>
        <v>2017</v>
      </c>
    </row>
    <row r="2" spans="1:8" ht="15.75" x14ac:dyDescent="0.25">
      <c r="A2" s="37" t="str">
        <f>CONCATENATE("доходов и расходов краевого бюджета за ",period," ",H1," года")</f>
        <v>доходов и расходов краевого бюджета за июнь 2017 года</v>
      </c>
      <c r="B2" s="37"/>
      <c r="C2" s="37"/>
      <c r="D2" s="37"/>
      <c r="E2" s="28" t="s">
        <v>110</v>
      </c>
      <c r="F2" s="29" t="str">
        <f>TEXT(E2,"[$-FC19]ДД ММММ ГГГ \г")</f>
        <v>30 июня 2017 г</v>
      </c>
      <c r="G2" s="29" t="str">
        <f>TEXT(E2,"[$-FC19]ДД.ММ.ГГГ \г")</f>
        <v>30.06.2017 г</v>
      </c>
      <c r="H2" s="30"/>
    </row>
    <row r="3" spans="1:8" x14ac:dyDescent="0.25">
      <c r="A3" s="1"/>
      <c r="B3" s="2"/>
      <c r="C3" s="2"/>
      <c r="D3" s="3"/>
      <c r="E3" s="29">
        <f>EndData1+1</f>
        <v>42917</v>
      </c>
      <c r="F3" s="29" t="str">
        <f>TEXT(E3,"[$-FC19]ДД ММММ ГГГ \г")</f>
        <v>01 июля 2017 г</v>
      </c>
      <c r="G3" s="29" t="str">
        <f>TEXT(E3,"[$-FC19]ДД.ММ.ГГГ \г")</f>
        <v>01.07.2017 г</v>
      </c>
      <c r="H3" s="29"/>
    </row>
    <row r="4" spans="1:8" x14ac:dyDescent="0.25">
      <c r="A4" s="4"/>
      <c r="B4" s="5"/>
      <c r="C4" s="5"/>
      <c r="D4" s="6" t="s">
        <v>0</v>
      </c>
      <c r="E4" s="29"/>
      <c r="F4" s="29"/>
      <c r="G4" s="29"/>
      <c r="H4" s="29"/>
    </row>
    <row r="5" spans="1:8" x14ac:dyDescent="0.25">
      <c r="A5" s="38" t="str">
        <f>CONCATENATE("Остаток средств на ",G1,"ода")</f>
        <v>Остаток средств на 01.06.2017 года</v>
      </c>
      <c r="B5" s="39"/>
      <c r="C5" s="39"/>
      <c r="D5" s="57">
        <v>2224550.2999999998</v>
      </c>
      <c r="E5" s="30"/>
      <c r="F5" s="29"/>
      <c r="G5" s="29"/>
      <c r="H5" s="29"/>
    </row>
    <row r="6" spans="1:8" x14ac:dyDescent="0.25">
      <c r="A6" s="41" t="s">
        <v>1</v>
      </c>
      <c r="B6" s="47"/>
      <c r="C6" s="47"/>
      <c r="D6" s="7">
        <f>D9-D7</f>
        <v>1471868.7424400002</v>
      </c>
      <c r="E6" s="29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июнь</v>
      </c>
      <c r="F6" s="29"/>
      <c r="G6" s="29"/>
      <c r="H6" s="29"/>
    </row>
    <row r="7" spans="1:8" x14ac:dyDescent="0.25">
      <c r="A7" s="48" t="s">
        <v>10</v>
      </c>
      <c r="B7" s="47"/>
      <c r="C7" s="47"/>
      <c r="D7" s="9">
        <v>3501565</v>
      </c>
      <c r="E7" s="29"/>
      <c r="F7" s="29"/>
      <c r="G7" s="29"/>
      <c r="H7" s="29"/>
    </row>
    <row r="8" spans="1:8" x14ac:dyDescent="0.25">
      <c r="A8" s="48" t="s">
        <v>11</v>
      </c>
      <c r="B8" s="47"/>
      <c r="C8" s="47"/>
      <c r="D8" s="9">
        <v>384055.6</v>
      </c>
    </row>
    <row r="9" spans="1:8" x14ac:dyDescent="0.25">
      <c r="A9" s="49" t="s">
        <v>12</v>
      </c>
      <c r="B9" s="50"/>
      <c r="C9" s="50"/>
      <c r="D9" s="63">
        <f>D11-D5+D10</f>
        <v>4973433.7424400002</v>
      </c>
    </row>
    <row r="10" spans="1:8" x14ac:dyDescent="0.25">
      <c r="A10" s="49" t="s">
        <v>13</v>
      </c>
      <c r="B10" s="50"/>
      <c r="C10" s="50"/>
      <c r="D10" s="63">
        <f>B63+'Муниципальные районы'!P39</f>
        <v>6486255.54244</v>
      </c>
    </row>
    <row r="11" spans="1:8" x14ac:dyDescent="0.25">
      <c r="A11" s="40" t="str">
        <f>CONCATENATE("Остатки средств на ",G3,"ода")</f>
        <v>Остатки средств на 01.07.2017 года</v>
      </c>
      <c r="B11" s="41"/>
      <c r="C11" s="41"/>
      <c r="D11" s="8">
        <v>711728.5</v>
      </c>
    </row>
    <row r="12" spans="1:8" x14ac:dyDescent="0.25">
      <c r="A12" s="51" t="s">
        <v>14</v>
      </c>
      <c r="B12" s="52"/>
      <c r="C12" s="52"/>
      <c r="D12" s="8"/>
    </row>
    <row r="13" spans="1:8" x14ac:dyDescent="0.25">
      <c r="A13" s="51" t="s">
        <v>15</v>
      </c>
      <c r="B13" s="52"/>
      <c r="C13" s="52"/>
      <c r="D13" s="8">
        <v>22</v>
      </c>
    </row>
    <row r="14" spans="1:8" s="56" customFormat="1" ht="48" customHeight="1" x14ac:dyDescent="0.25">
      <c r="A14" s="55" t="s">
        <v>112</v>
      </c>
      <c r="B14" s="41"/>
      <c r="C14" s="41"/>
      <c r="D14" s="57">
        <v>22</v>
      </c>
    </row>
    <row r="15" spans="1:8" s="56" customFormat="1" x14ac:dyDescent="0.25">
      <c r="A15" s="60"/>
      <c r="B15" s="61"/>
      <c r="C15" s="61"/>
      <c r="D15" s="59"/>
    </row>
    <row r="16" spans="1:8" s="56" customFormat="1" x14ac:dyDescent="0.25">
      <c r="A16" s="60"/>
      <c r="B16" s="61"/>
      <c r="C16" s="61"/>
      <c r="D16" s="59"/>
    </row>
    <row r="17" spans="1:4" x14ac:dyDescent="0.25">
      <c r="A17" s="24"/>
      <c r="B17" s="25"/>
      <c r="C17" s="25"/>
      <c r="D17" s="23"/>
    </row>
    <row r="18" spans="1:4" x14ac:dyDescent="0.25">
      <c r="A18" s="26" t="s">
        <v>16</v>
      </c>
      <c r="B18" s="10"/>
      <c r="C18" s="10"/>
      <c r="D18" s="11"/>
    </row>
    <row r="19" spans="1:4" x14ac:dyDescent="0.25">
      <c r="A19" s="42" t="s">
        <v>17</v>
      </c>
      <c r="B19" s="44" t="s">
        <v>2</v>
      </c>
      <c r="C19" s="45" t="s">
        <v>3</v>
      </c>
      <c r="D19" s="46"/>
    </row>
    <row r="20" spans="1:4" ht="90" customHeight="1" x14ac:dyDescent="0.25">
      <c r="A20" s="43"/>
      <c r="B20" s="44"/>
      <c r="C20" s="27" t="s">
        <v>4</v>
      </c>
      <c r="D20" s="27" t="s">
        <v>5</v>
      </c>
    </row>
    <row r="21" spans="1:4" x14ac:dyDescent="0.25">
      <c r="A21" s="12" t="s">
        <v>69</v>
      </c>
      <c r="B21" s="34">
        <v>24005.3537</v>
      </c>
      <c r="C21" s="34">
        <v>12706.395619999999</v>
      </c>
      <c r="D21" s="34">
        <v>2272.3412899999998</v>
      </c>
    </row>
    <row r="22" spans="1:4" x14ac:dyDescent="0.25">
      <c r="A22" s="12" t="s">
        <v>70</v>
      </c>
      <c r="B22" s="34">
        <v>9779.1496599999991</v>
      </c>
      <c r="C22" s="34">
        <v>5313.7437799999998</v>
      </c>
      <c r="D22" s="34">
        <v>1785.9033999999999</v>
      </c>
    </row>
    <row r="23" spans="1:4" x14ac:dyDescent="0.25">
      <c r="A23" s="12" t="s">
        <v>71</v>
      </c>
      <c r="B23" s="34">
        <v>7877.8114699999996</v>
      </c>
      <c r="C23" s="34">
        <v>6601.7131499999996</v>
      </c>
      <c r="D23" s="34">
        <v>1276.0983200000001</v>
      </c>
    </row>
    <row r="24" spans="1:4" x14ac:dyDescent="0.25">
      <c r="A24" s="12" t="s">
        <v>72</v>
      </c>
      <c r="B24" s="34">
        <v>125431.38477</v>
      </c>
      <c r="C24" s="34">
        <v>22806.994419999999</v>
      </c>
      <c r="D24" s="34">
        <v>9066.8209499999994</v>
      </c>
    </row>
    <row r="25" spans="1:4" ht="30" x14ac:dyDescent="0.25">
      <c r="A25" s="12" t="s">
        <v>73</v>
      </c>
      <c r="B25" s="34">
        <v>78305.847880000001</v>
      </c>
      <c r="C25" s="34">
        <v>3571.7754799999998</v>
      </c>
      <c r="D25" s="34">
        <v>1052.9299100000001</v>
      </c>
    </row>
    <row r="26" spans="1:4" x14ac:dyDescent="0.25">
      <c r="A26" s="12" t="s">
        <v>74</v>
      </c>
      <c r="B26" s="34">
        <v>7629.8288899999998</v>
      </c>
      <c r="C26" s="34">
        <v>1961.5466699999999</v>
      </c>
      <c r="D26" s="34">
        <v>562.14815999999996</v>
      </c>
    </row>
    <row r="27" spans="1:4" x14ac:dyDescent="0.25">
      <c r="A27" s="12" t="s">
        <v>75</v>
      </c>
      <c r="B27" s="34">
        <v>2353.0029199999999</v>
      </c>
      <c r="C27" s="34">
        <v>1324.7701400000001</v>
      </c>
      <c r="D27" s="34">
        <v>369.26659000000001</v>
      </c>
    </row>
    <row r="28" spans="1:4" ht="30" x14ac:dyDescent="0.25">
      <c r="A28" s="12" t="s">
        <v>76</v>
      </c>
      <c r="B28" s="34">
        <v>212321.41779000001</v>
      </c>
      <c r="C28" s="34">
        <v>3522.5746100000001</v>
      </c>
      <c r="D28" s="34">
        <v>788.40832999999998</v>
      </c>
    </row>
    <row r="29" spans="1:4" x14ac:dyDescent="0.25">
      <c r="A29" s="12" t="s">
        <v>77</v>
      </c>
      <c r="B29" s="34">
        <v>15415.41905</v>
      </c>
      <c r="C29" s="34">
        <v>4050.1993699999998</v>
      </c>
      <c r="D29" s="34">
        <v>1060.77063</v>
      </c>
    </row>
    <row r="30" spans="1:4" x14ac:dyDescent="0.25">
      <c r="A30" s="12" t="s">
        <v>78</v>
      </c>
      <c r="B30" s="34">
        <v>156861.76892999999</v>
      </c>
      <c r="C30" s="34">
        <v>8657.6469500000003</v>
      </c>
      <c r="D30" s="34">
        <v>3003.2914500000002</v>
      </c>
    </row>
    <row r="31" spans="1:4" x14ac:dyDescent="0.25">
      <c r="A31" s="12" t="s">
        <v>79</v>
      </c>
      <c r="B31" s="34">
        <v>336942.70037999999</v>
      </c>
      <c r="C31" s="34">
        <v>5674.3852999999999</v>
      </c>
      <c r="D31" s="34">
        <v>2432.4913000000001</v>
      </c>
    </row>
    <row r="32" spans="1:4" x14ac:dyDescent="0.25">
      <c r="A32" s="12" t="s">
        <v>80</v>
      </c>
      <c r="B32" s="34">
        <v>596099.50653999997</v>
      </c>
      <c r="C32" s="34">
        <v>23819.312170000001</v>
      </c>
      <c r="D32" s="34">
        <v>7555.1779299999998</v>
      </c>
    </row>
    <row r="33" spans="1:4" x14ac:dyDescent="0.25">
      <c r="A33" s="12" t="s">
        <v>81</v>
      </c>
      <c r="B33" s="34">
        <v>544232.69750000001</v>
      </c>
      <c r="C33" s="34">
        <v>19966.16545</v>
      </c>
      <c r="D33" s="34">
        <v>5470.3367600000001</v>
      </c>
    </row>
    <row r="34" spans="1:4" x14ac:dyDescent="0.25">
      <c r="A34" s="12" t="s">
        <v>82</v>
      </c>
      <c r="B34" s="34">
        <v>79400.250379999998</v>
      </c>
      <c r="C34" s="34">
        <v>1785.3420000000001</v>
      </c>
      <c r="D34" s="34">
        <v>598.41269999999997</v>
      </c>
    </row>
    <row r="35" spans="1:4" ht="30" x14ac:dyDescent="0.25">
      <c r="A35" s="12" t="s">
        <v>83</v>
      </c>
      <c r="B35" s="34">
        <v>91347.086880000003</v>
      </c>
      <c r="C35" s="34">
        <v>54984.22294</v>
      </c>
      <c r="D35" s="34">
        <v>16231.21386</v>
      </c>
    </row>
    <row r="36" spans="1:4" x14ac:dyDescent="0.25">
      <c r="A36" s="12" t="s">
        <v>84</v>
      </c>
      <c r="B36" s="34">
        <v>26036.090629999999</v>
      </c>
      <c r="C36" s="34">
        <v>658.24121000000002</v>
      </c>
      <c r="D36" s="34">
        <v>332.15532000000002</v>
      </c>
    </row>
    <row r="37" spans="1:4" ht="30" x14ac:dyDescent="0.25">
      <c r="A37" s="12" t="s">
        <v>85</v>
      </c>
      <c r="B37" s="34">
        <v>30818.034769999998</v>
      </c>
      <c r="C37" s="34">
        <v>5425.2312599999996</v>
      </c>
      <c r="D37" s="34">
        <v>2004.4701299999999</v>
      </c>
    </row>
    <row r="38" spans="1:4" x14ac:dyDescent="0.25">
      <c r="A38" s="12" t="s">
        <v>86</v>
      </c>
      <c r="B38" s="34">
        <v>4361.4643999999998</v>
      </c>
      <c r="C38" s="34">
        <v>1205.3944899999999</v>
      </c>
      <c r="D38" s="34">
        <v>552.84479999999996</v>
      </c>
    </row>
    <row r="39" spans="1:4" x14ac:dyDescent="0.25">
      <c r="A39" s="12" t="s">
        <v>87</v>
      </c>
      <c r="B39" s="34">
        <v>3814.0633699999998</v>
      </c>
      <c r="C39" s="34">
        <v>2024.69588</v>
      </c>
      <c r="D39" s="34">
        <v>625.21433999999999</v>
      </c>
    </row>
    <row r="40" spans="1:4" ht="30" x14ac:dyDescent="0.25">
      <c r="A40" s="12" t="s">
        <v>88</v>
      </c>
      <c r="B40" s="34">
        <v>42244.965400000001</v>
      </c>
      <c r="C40" s="34">
        <v>16082.98171</v>
      </c>
      <c r="D40" s="34">
        <v>4828.33727</v>
      </c>
    </row>
    <row r="41" spans="1:4" x14ac:dyDescent="0.25">
      <c r="A41" s="12" t="s">
        <v>89</v>
      </c>
      <c r="B41" s="34">
        <v>14197.20112</v>
      </c>
      <c r="C41" s="34">
        <v>958.12329</v>
      </c>
      <c r="D41" s="34">
        <v>32.987520000000004</v>
      </c>
    </row>
    <row r="42" spans="1:4" x14ac:dyDescent="0.25">
      <c r="A42" s="12" t="s">
        <v>90</v>
      </c>
      <c r="B42" s="34">
        <v>278043.83059000003</v>
      </c>
      <c r="C42" s="34">
        <v>5986.5825400000003</v>
      </c>
      <c r="D42" s="34">
        <v>2020.3806</v>
      </c>
    </row>
    <row r="43" spans="1:4" ht="30" x14ac:dyDescent="0.25">
      <c r="A43" s="12" t="s">
        <v>91</v>
      </c>
      <c r="B43" s="34">
        <v>18635.852360000001</v>
      </c>
      <c r="C43" s="34">
        <v>10980.326069999999</v>
      </c>
      <c r="D43" s="34">
        <v>3549.0253600000001</v>
      </c>
    </row>
    <row r="44" spans="1:4" x14ac:dyDescent="0.25">
      <c r="A44" s="12" t="s">
        <v>92</v>
      </c>
      <c r="B44" s="34">
        <v>3777.1985599999998</v>
      </c>
      <c r="C44" s="34">
        <v>2869.5619200000001</v>
      </c>
      <c r="D44" s="34">
        <v>822.80898000000002</v>
      </c>
    </row>
    <row r="45" spans="1:4" x14ac:dyDescent="0.25">
      <c r="A45" s="12" t="s">
        <v>93</v>
      </c>
      <c r="B45" s="34">
        <v>1667.6931300000001</v>
      </c>
      <c r="C45" s="34">
        <v>1250.17</v>
      </c>
      <c r="D45" s="34">
        <v>273.90100000000001</v>
      </c>
    </row>
    <row r="46" spans="1:4" x14ac:dyDescent="0.25">
      <c r="A46" s="12" t="s">
        <v>94</v>
      </c>
      <c r="B46" s="34">
        <v>2567.63285</v>
      </c>
      <c r="C46" s="34">
        <v>1573.64688</v>
      </c>
      <c r="D46" s="34">
        <v>507.25416999999999</v>
      </c>
    </row>
    <row r="47" spans="1:4" x14ac:dyDescent="0.25">
      <c r="A47" s="12" t="s">
        <v>95</v>
      </c>
      <c r="B47" s="34">
        <v>3498.34465</v>
      </c>
      <c r="C47" s="34">
        <v>1954.4479699999999</v>
      </c>
      <c r="D47" s="34">
        <v>558.15530000000001</v>
      </c>
    </row>
    <row r="48" spans="1:4" x14ac:dyDescent="0.25">
      <c r="A48" s="12" t="s">
        <v>96</v>
      </c>
      <c r="B48" s="34">
        <v>1833.56972</v>
      </c>
      <c r="C48" s="34">
        <v>1194.3785600000001</v>
      </c>
      <c r="D48" s="34">
        <v>310.80565999999999</v>
      </c>
    </row>
    <row r="49" spans="1:4" ht="30" x14ac:dyDescent="0.25">
      <c r="A49" s="12" t="s">
        <v>97</v>
      </c>
      <c r="B49" s="34">
        <v>784.37671</v>
      </c>
      <c r="C49" s="34">
        <v>498.89422999999999</v>
      </c>
      <c r="D49" s="34">
        <v>132.77789000000001</v>
      </c>
    </row>
    <row r="50" spans="1:4" x14ac:dyDescent="0.25">
      <c r="A50" s="12" t="s">
        <v>98</v>
      </c>
      <c r="B50" s="34">
        <v>11632.65379</v>
      </c>
      <c r="C50" s="34">
        <v>5748.5999000000002</v>
      </c>
      <c r="D50" s="34">
        <v>1089.32122</v>
      </c>
    </row>
    <row r="51" spans="1:4" x14ac:dyDescent="0.25">
      <c r="A51" s="12" t="s">
        <v>99</v>
      </c>
      <c r="B51" s="34">
        <v>336556.47287</v>
      </c>
      <c r="C51" s="34">
        <v>18754.454129999998</v>
      </c>
      <c r="D51" s="34">
        <v>3566.70541</v>
      </c>
    </row>
    <row r="52" spans="1:4" ht="30" x14ac:dyDescent="0.25">
      <c r="A52" s="12" t="s">
        <v>100</v>
      </c>
      <c r="B52" s="34">
        <v>315.33006</v>
      </c>
      <c r="C52" s="34">
        <v>285.30923999999999</v>
      </c>
      <c r="D52" s="34">
        <v>12.3589</v>
      </c>
    </row>
    <row r="53" spans="1:4" x14ac:dyDescent="0.25">
      <c r="A53" s="12" t="s">
        <v>101</v>
      </c>
      <c r="B53" s="34">
        <v>3040.3295499999999</v>
      </c>
      <c r="C53" s="34">
        <v>1859.2666999999999</v>
      </c>
      <c r="D53" s="34">
        <v>481.19833999999997</v>
      </c>
    </row>
    <row r="54" spans="1:4" x14ac:dyDescent="0.25">
      <c r="A54" s="12" t="s">
        <v>102</v>
      </c>
      <c r="B54" s="34">
        <v>4770.2415600000004</v>
      </c>
      <c r="C54" s="34">
        <v>2134.83556</v>
      </c>
      <c r="D54" s="34">
        <v>447.13164999999998</v>
      </c>
    </row>
    <row r="55" spans="1:4" x14ac:dyDescent="0.25">
      <c r="A55" s="12" t="s">
        <v>103</v>
      </c>
      <c r="B55" s="34">
        <v>134482.67908999999</v>
      </c>
      <c r="C55" s="34">
        <v>8337.4864500000003</v>
      </c>
      <c r="D55" s="34">
        <v>2396.3277200000002</v>
      </c>
    </row>
    <row r="56" spans="1:4" ht="30" x14ac:dyDescent="0.25">
      <c r="A56" s="12" t="s">
        <v>104</v>
      </c>
      <c r="B56" s="34">
        <v>68519.412410000004</v>
      </c>
      <c r="C56" s="34">
        <v>13923.27079</v>
      </c>
      <c r="D56" s="34">
        <v>3769.90661</v>
      </c>
    </row>
    <row r="57" spans="1:4" x14ac:dyDescent="0.25">
      <c r="A57" s="12" t="s">
        <v>105</v>
      </c>
      <c r="B57" s="34">
        <v>4682.7262300000002</v>
      </c>
      <c r="C57" s="34">
        <v>2312.8933900000002</v>
      </c>
      <c r="D57" s="34">
        <v>416.55482000000001</v>
      </c>
    </row>
    <row r="58" spans="1:4" x14ac:dyDescent="0.25">
      <c r="A58" s="12" t="s">
        <v>106</v>
      </c>
      <c r="B58" s="34">
        <v>4224.5515599999999</v>
      </c>
      <c r="C58" s="34">
        <v>1295.3147200000001</v>
      </c>
      <c r="D58" s="34">
        <v>346.98658999999998</v>
      </c>
    </row>
    <row r="59" spans="1:4" x14ac:dyDescent="0.25">
      <c r="A59" s="12" t="s">
        <v>107</v>
      </c>
      <c r="B59" s="34">
        <v>2931.2408700000001</v>
      </c>
      <c r="C59" s="34">
        <v>1820.3818900000001</v>
      </c>
      <c r="D59" s="34">
        <v>435.23012</v>
      </c>
    </row>
    <row r="60" spans="1:4" x14ac:dyDescent="0.25">
      <c r="A60" s="12" t="s">
        <v>108</v>
      </c>
      <c r="B60" s="34">
        <v>54295.400650000003</v>
      </c>
      <c r="C60" s="34">
        <v>2733.1065800000001</v>
      </c>
      <c r="D60" s="34">
        <v>449.99383</v>
      </c>
    </row>
    <row r="61" spans="1:4" x14ac:dyDescent="0.25">
      <c r="A61" s="12" t="s">
        <v>109</v>
      </c>
      <c r="B61" s="34">
        <v>1149.52604</v>
      </c>
      <c r="C61" s="34">
        <v>688.62044000000003</v>
      </c>
      <c r="D61" s="34">
        <v>139.62224000000001</v>
      </c>
    </row>
    <row r="62" spans="1:4" s="56" customFormat="1" x14ac:dyDescent="0.25">
      <c r="A62" s="58" t="s">
        <v>113</v>
      </c>
      <c r="B62" s="62">
        <v>1500000</v>
      </c>
      <c r="C62" s="62"/>
      <c r="D62" s="62"/>
    </row>
    <row r="63" spans="1:4" s="31" customFormat="1" x14ac:dyDescent="0.25">
      <c r="A63" s="53" t="s">
        <v>2</v>
      </c>
      <c r="B63" s="54">
        <f>SUM(B21:B62)</f>
        <v>4846884.1096799998</v>
      </c>
      <c r="C63" s="54">
        <v>289303.00384999998</v>
      </c>
      <c r="D63" s="54">
        <v>83628.067370000004</v>
      </c>
    </row>
  </sheetData>
  <mergeCells count="15">
    <mergeCell ref="A1:D1"/>
    <mergeCell ref="A2:D2"/>
    <mergeCell ref="A5:C5"/>
    <mergeCell ref="A11:C11"/>
    <mergeCell ref="A19:A20"/>
    <mergeCell ref="B19:B20"/>
    <mergeCell ref="C19:D19"/>
    <mergeCell ref="A6:C6"/>
    <mergeCell ref="A7:C7"/>
    <mergeCell ref="A8:C8"/>
    <mergeCell ref="A9:C9"/>
    <mergeCell ref="A10:C10"/>
    <mergeCell ref="A12:C12"/>
    <mergeCell ref="A13:C13"/>
    <mergeCell ref="A14:C14"/>
  </mergeCells>
  <pageMargins left="0.69" right="0.17" top="0.2" bottom="0.25" header="0.17" footer="0.17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36.28515625" customWidth="1"/>
    <col min="2" max="2" width="13.140625" customWidth="1"/>
    <col min="3" max="3" width="13.85546875" customWidth="1"/>
    <col min="4" max="4" width="14.85546875" customWidth="1"/>
    <col min="5" max="5" width="14.28515625" customWidth="1"/>
    <col min="6" max="6" width="13.85546875" customWidth="1"/>
    <col min="7" max="7" width="14.28515625" customWidth="1"/>
    <col min="8" max="8" width="15" customWidth="1"/>
    <col min="9" max="9" width="14.140625" customWidth="1"/>
    <col min="10" max="10" width="12.7109375" customWidth="1"/>
    <col min="11" max="11" width="11" customWidth="1"/>
    <col min="12" max="12" width="14.28515625" customWidth="1"/>
    <col min="13" max="13" width="14" customWidth="1"/>
    <col min="14" max="15" width="14.42578125" customWidth="1"/>
    <col min="16" max="16" width="12.7109375" customWidth="1"/>
  </cols>
  <sheetData>
    <row r="1" spans="1:16" s="18" customFormat="1" ht="15.75" x14ac:dyDescent="0.25">
      <c r="A1" s="21"/>
      <c r="C1" s="19" t="s">
        <v>8</v>
      </c>
    </row>
    <row r="2" spans="1:16" x14ac:dyDescent="0.25">
      <c r="A2" s="22" t="str">
        <f>TEXT(EndData2,"[$-FC19]ДД.ММ.ГГГ")</f>
        <v>00.01.1900</v>
      </c>
      <c r="C2" s="13"/>
      <c r="P2" s="16" t="s">
        <v>7</v>
      </c>
    </row>
    <row r="3" spans="1:16" s="17" customFormat="1" ht="51" x14ac:dyDescent="0.25">
      <c r="A3" s="20" t="s">
        <v>18</v>
      </c>
      <c r="B3" s="32" t="s">
        <v>19</v>
      </c>
      <c r="C3" s="33" t="s">
        <v>20</v>
      </c>
      <c r="D3" s="33" t="s">
        <v>21</v>
      </c>
      <c r="E3" s="33" t="s">
        <v>22</v>
      </c>
      <c r="F3" s="33" t="s">
        <v>23</v>
      </c>
      <c r="G3" s="33" t="s">
        <v>24</v>
      </c>
      <c r="H3" s="33" t="s">
        <v>25</v>
      </c>
      <c r="I3" s="33" t="s">
        <v>26</v>
      </c>
      <c r="J3" s="33" t="s">
        <v>27</v>
      </c>
      <c r="K3" s="33" t="s">
        <v>28</v>
      </c>
      <c r="L3" s="33" t="s">
        <v>29</v>
      </c>
      <c r="M3" s="33" t="s">
        <v>30</v>
      </c>
      <c r="N3" s="33" t="s">
        <v>31</v>
      </c>
      <c r="O3" s="33" t="s">
        <v>32</v>
      </c>
      <c r="P3" s="14" t="s">
        <v>6</v>
      </c>
    </row>
    <row r="4" spans="1:16" ht="26.25" x14ac:dyDescent="0.25">
      <c r="A4" s="15" t="s">
        <v>33</v>
      </c>
      <c r="B4" s="35"/>
      <c r="C4" s="35"/>
      <c r="D4" s="35"/>
      <c r="E4" s="35"/>
      <c r="F4" s="35"/>
      <c r="G4" s="35"/>
      <c r="H4" s="35"/>
      <c r="I4" s="35"/>
      <c r="J4" s="35">
        <v>1368.25</v>
      </c>
      <c r="K4" s="35">
        <v>185.48159999999999</v>
      </c>
      <c r="L4" s="35"/>
      <c r="M4" s="35"/>
      <c r="N4" s="35"/>
      <c r="O4" s="35"/>
      <c r="P4" s="36">
        <v>1553.7316000000001</v>
      </c>
    </row>
    <row r="5" spans="1:16" ht="39" x14ac:dyDescent="0.25">
      <c r="A5" s="15" t="s">
        <v>34</v>
      </c>
      <c r="B5" s="35"/>
      <c r="C5" s="35">
        <v>18266.833999999999</v>
      </c>
      <c r="D5" s="35">
        <v>19454.166000000001</v>
      </c>
      <c r="E5" s="35"/>
      <c r="F5" s="35"/>
      <c r="G5" s="35">
        <v>301.5</v>
      </c>
      <c r="H5" s="35">
        <v>13169.3986</v>
      </c>
      <c r="I5" s="35">
        <v>5700</v>
      </c>
      <c r="J5" s="35">
        <v>829.83299999999997</v>
      </c>
      <c r="K5" s="35">
        <v>5310.4116000000004</v>
      </c>
      <c r="L5" s="35">
        <v>3239.75</v>
      </c>
      <c r="M5" s="35"/>
      <c r="N5" s="35">
        <v>12809.783100000001</v>
      </c>
      <c r="O5" s="35">
        <v>32623.663</v>
      </c>
      <c r="P5" s="36">
        <v>111705.33930000001</v>
      </c>
    </row>
    <row r="6" spans="1:16" ht="26.25" x14ac:dyDescent="0.25">
      <c r="A6" s="15" t="s">
        <v>35</v>
      </c>
      <c r="B6" s="35">
        <v>30711.99783</v>
      </c>
      <c r="C6" s="35">
        <v>350</v>
      </c>
      <c r="D6" s="35">
        <v>75</v>
      </c>
      <c r="E6" s="35">
        <v>1600</v>
      </c>
      <c r="F6" s="35"/>
      <c r="G6" s="35">
        <v>75</v>
      </c>
      <c r="H6" s="35">
        <v>15000</v>
      </c>
      <c r="I6" s="35"/>
      <c r="J6" s="35">
        <v>154.166</v>
      </c>
      <c r="K6" s="35"/>
      <c r="L6" s="35"/>
      <c r="M6" s="35"/>
      <c r="N6" s="35">
        <v>117.07019</v>
      </c>
      <c r="O6" s="35">
        <v>9200</v>
      </c>
      <c r="P6" s="36">
        <v>57283.234020000004</v>
      </c>
    </row>
    <row r="7" spans="1:16" ht="64.5" x14ac:dyDescent="0.25">
      <c r="A7" s="15" t="s">
        <v>36</v>
      </c>
      <c r="B7" s="35">
        <v>56500</v>
      </c>
      <c r="C7" s="35">
        <v>65299.568500000001</v>
      </c>
      <c r="D7" s="35">
        <v>16959.332999999999</v>
      </c>
      <c r="E7" s="35"/>
      <c r="F7" s="35"/>
      <c r="G7" s="35">
        <v>17788.25</v>
      </c>
      <c r="H7" s="35">
        <v>14312.5286</v>
      </c>
      <c r="I7" s="35">
        <v>2000</v>
      </c>
      <c r="J7" s="35">
        <v>17711.690999999999</v>
      </c>
      <c r="K7" s="35">
        <v>2952.777</v>
      </c>
      <c r="L7" s="35">
        <v>41321</v>
      </c>
      <c r="M7" s="35"/>
      <c r="N7" s="35">
        <v>8336.4971999999998</v>
      </c>
      <c r="O7" s="35">
        <v>18756.62</v>
      </c>
      <c r="P7" s="36">
        <v>261938.2653</v>
      </c>
    </row>
    <row r="8" spans="1:16" ht="90" x14ac:dyDescent="0.25">
      <c r="A8" s="15" t="s">
        <v>37</v>
      </c>
      <c r="B8" s="35">
        <v>38606.313340000001</v>
      </c>
      <c r="C8" s="35">
        <v>225.119</v>
      </c>
      <c r="D8" s="35">
        <v>500</v>
      </c>
      <c r="E8" s="35"/>
      <c r="F8" s="35"/>
      <c r="G8" s="35">
        <v>-3170.5750800000001</v>
      </c>
      <c r="H8" s="35"/>
      <c r="I8" s="35">
        <v>74.483999999999995</v>
      </c>
      <c r="J8" s="35">
        <v>1000</v>
      </c>
      <c r="K8" s="35">
        <v>1744.85193</v>
      </c>
      <c r="L8" s="35">
        <v>1702.5</v>
      </c>
      <c r="M8" s="35"/>
      <c r="N8" s="35">
        <v>-981.33783000000005</v>
      </c>
      <c r="O8" s="35"/>
      <c r="P8" s="36">
        <v>39701.355360000001</v>
      </c>
    </row>
    <row r="9" spans="1:16" ht="64.5" x14ac:dyDescent="0.25">
      <c r="A9" s="15" t="s">
        <v>38</v>
      </c>
      <c r="B9" s="35"/>
      <c r="C9" s="35"/>
      <c r="D9" s="35">
        <v>2116.1752700000002</v>
      </c>
      <c r="E9" s="35"/>
      <c r="F9" s="35"/>
      <c r="G9" s="35">
        <v>39088.001810000002</v>
      </c>
      <c r="H9" s="35"/>
      <c r="I9" s="35"/>
      <c r="J9" s="35"/>
      <c r="K9" s="35"/>
      <c r="L9" s="35"/>
      <c r="M9" s="35"/>
      <c r="N9" s="35"/>
      <c r="O9" s="35"/>
      <c r="P9" s="36">
        <v>41204.177080000001</v>
      </c>
    </row>
    <row r="10" spans="1:16" ht="90" x14ac:dyDescent="0.25">
      <c r="A10" s="15" t="s">
        <v>39</v>
      </c>
      <c r="B10" s="35">
        <v>235.46</v>
      </c>
      <c r="C10" s="35"/>
      <c r="D10" s="35"/>
      <c r="E10" s="35"/>
      <c r="F10" s="35"/>
      <c r="G10" s="35"/>
      <c r="H10" s="35"/>
      <c r="I10" s="35"/>
      <c r="J10" s="35">
        <v>30.146000000000001</v>
      </c>
      <c r="K10" s="35">
        <v>3.11</v>
      </c>
      <c r="L10" s="35">
        <v>12.309839999999999</v>
      </c>
      <c r="M10" s="35">
        <v>10.60014</v>
      </c>
      <c r="N10" s="35">
        <v>12.309839999999999</v>
      </c>
      <c r="O10" s="35"/>
      <c r="P10" s="36">
        <v>303.93581999999998</v>
      </c>
    </row>
    <row r="11" spans="1:16" ht="77.25" x14ac:dyDescent="0.25">
      <c r="A11" s="15" t="s">
        <v>40</v>
      </c>
      <c r="B11" s="35"/>
      <c r="C11" s="35">
        <v>4003.1669999999999</v>
      </c>
      <c r="D11" s="35">
        <v>632</v>
      </c>
      <c r="E11" s="35">
        <v>315.80489999999998</v>
      </c>
      <c r="F11" s="35">
        <v>142.66800000000001</v>
      </c>
      <c r="G11" s="35">
        <v>612</v>
      </c>
      <c r="H11" s="35">
        <v>153.45599999999999</v>
      </c>
      <c r="I11" s="35">
        <v>43</v>
      </c>
      <c r="J11" s="35"/>
      <c r="K11" s="35"/>
      <c r="L11" s="35">
        <v>258.87360000000001</v>
      </c>
      <c r="M11" s="35">
        <v>232.333</v>
      </c>
      <c r="N11" s="35">
        <v>261.27366999999998</v>
      </c>
      <c r="O11" s="35">
        <v>142.90899999999999</v>
      </c>
      <c r="P11" s="36">
        <v>6797.4851699999999</v>
      </c>
    </row>
    <row r="12" spans="1:16" ht="90" x14ac:dyDescent="0.25">
      <c r="A12" s="15" t="s">
        <v>41</v>
      </c>
      <c r="B12" s="35">
        <v>934.46600000000001</v>
      </c>
      <c r="C12" s="35">
        <v>258.334</v>
      </c>
      <c r="D12" s="35">
        <v>172.25</v>
      </c>
      <c r="E12" s="35">
        <v>301.8</v>
      </c>
      <c r="F12" s="35">
        <v>86.084000000000003</v>
      </c>
      <c r="G12" s="35">
        <v>86.083330000000004</v>
      </c>
      <c r="H12" s="35">
        <v>86.152199999999993</v>
      </c>
      <c r="I12" s="35">
        <v>80</v>
      </c>
      <c r="J12" s="35">
        <v>77.507000000000005</v>
      </c>
      <c r="K12" s="35"/>
      <c r="L12" s="35">
        <v>65.392240000000001</v>
      </c>
      <c r="M12" s="35">
        <v>75.5</v>
      </c>
      <c r="N12" s="35">
        <v>92.907600000000002</v>
      </c>
      <c r="O12" s="35"/>
      <c r="P12" s="36">
        <v>2316.4763699999999</v>
      </c>
    </row>
    <row r="13" spans="1:16" ht="51.75" x14ac:dyDescent="0.25">
      <c r="A13" s="15" t="s">
        <v>42</v>
      </c>
      <c r="B13" s="35">
        <v>384</v>
      </c>
      <c r="C13" s="35">
        <v>356.16699999999997</v>
      </c>
      <c r="D13" s="35">
        <v>270</v>
      </c>
      <c r="E13" s="35">
        <v>110.8</v>
      </c>
      <c r="F13" s="35">
        <v>75.8</v>
      </c>
      <c r="G13" s="35">
        <v>410</v>
      </c>
      <c r="H13" s="35">
        <v>45</v>
      </c>
      <c r="I13" s="35"/>
      <c r="J13" s="35">
        <v>365.28800000000001</v>
      </c>
      <c r="K13" s="35"/>
      <c r="L13" s="35">
        <v>58.82497</v>
      </c>
      <c r="M13" s="35">
        <v>145</v>
      </c>
      <c r="N13" s="35">
        <v>79</v>
      </c>
      <c r="O13" s="35">
        <v>4.9160000000000004</v>
      </c>
      <c r="P13" s="36">
        <v>2304.7959700000001</v>
      </c>
    </row>
    <row r="14" spans="1:16" ht="77.25" x14ac:dyDescent="0.25">
      <c r="A14" s="15" t="s">
        <v>43</v>
      </c>
      <c r="B14" s="35">
        <v>4258.78</v>
      </c>
      <c r="C14" s="35">
        <v>1152.1891700000001</v>
      </c>
      <c r="D14" s="35">
        <v>255</v>
      </c>
      <c r="E14" s="35">
        <v>133.1</v>
      </c>
      <c r="F14" s="35">
        <v>73</v>
      </c>
      <c r="G14" s="35">
        <v>245.256</v>
      </c>
      <c r="H14" s="35">
        <v>254.12799999999999</v>
      </c>
      <c r="I14" s="35">
        <v>219</v>
      </c>
      <c r="J14" s="35">
        <v>447.34100000000001</v>
      </c>
      <c r="K14" s="35">
        <v>55.3</v>
      </c>
      <c r="L14" s="35">
        <v>66.664779999999993</v>
      </c>
      <c r="M14" s="35">
        <v>326.33999999999997</v>
      </c>
      <c r="N14" s="35">
        <v>222.5</v>
      </c>
      <c r="O14" s="35">
        <v>423.17993999999999</v>
      </c>
      <c r="P14" s="36">
        <v>8131.7788899999996</v>
      </c>
    </row>
    <row r="15" spans="1:16" ht="102.75" x14ac:dyDescent="0.25">
      <c r="A15" s="15" t="s">
        <v>44</v>
      </c>
      <c r="B15" s="35">
        <v>20453</v>
      </c>
      <c r="C15" s="35">
        <v>2013.46335</v>
      </c>
      <c r="D15" s="35">
        <v>175</v>
      </c>
      <c r="E15" s="35"/>
      <c r="F15" s="35"/>
      <c r="G15" s="35"/>
      <c r="H15" s="35"/>
      <c r="I15" s="35"/>
      <c r="J15" s="35">
        <v>160</v>
      </c>
      <c r="K15" s="35"/>
      <c r="L15" s="35"/>
      <c r="M15" s="35"/>
      <c r="N15" s="35"/>
      <c r="O15" s="35"/>
      <c r="P15" s="36">
        <v>22801.463350000002</v>
      </c>
    </row>
    <row r="16" spans="1:16" ht="102.75" x14ac:dyDescent="0.25">
      <c r="A16" s="15" t="s">
        <v>45</v>
      </c>
      <c r="B16" s="35"/>
      <c r="C16" s="35">
        <v>3710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6">
        <v>3710</v>
      </c>
    </row>
    <row r="17" spans="1:16" ht="90" x14ac:dyDescent="0.25">
      <c r="A17" s="15" t="s">
        <v>46</v>
      </c>
      <c r="B17" s="35">
        <v>150.03</v>
      </c>
      <c r="C17" s="35">
        <v>218.89</v>
      </c>
      <c r="D17" s="35"/>
      <c r="E17" s="35"/>
      <c r="F17" s="35"/>
      <c r="G17" s="35">
        <v>28.13</v>
      </c>
      <c r="H17" s="35"/>
      <c r="I17" s="35"/>
      <c r="J17" s="35">
        <v>37.5</v>
      </c>
      <c r="K17" s="35"/>
      <c r="L17" s="35"/>
      <c r="M17" s="35">
        <v>11.42</v>
      </c>
      <c r="N17" s="35"/>
      <c r="O17" s="35"/>
      <c r="P17" s="36">
        <v>445.97</v>
      </c>
    </row>
    <row r="18" spans="1:16" ht="319.5" x14ac:dyDescent="0.25">
      <c r="A18" s="15" t="s">
        <v>47</v>
      </c>
      <c r="B18" s="35">
        <v>22700</v>
      </c>
      <c r="C18" s="35">
        <v>20693.799289999999</v>
      </c>
      <c r="D18" s="35">
        <v>1700</v>
      </c>
      <c r="E18" s="35">
        <v>1690</v>
      </c>
      <c r="F18" s="35">
        <v>65</v>
      </c>
      <c r="G18" s="35">
        <v>2500</v>
      </c>
      <c r="H18" s="35">
        <v>1775.78521</v>
      </c>
      <c r="I18" s="35">
        <v>204.3</v>
      </c>
      <c r="J18" s="35">
        <v>8315.1456099999996</v>
      </c>
      <c r="K18" s="35">
        <v>3480</v>
      </c>
      <c r="L18" s="35">
        <v>1602.16</v>
      </c>
      <c r="M18" s="35">
        <v>1378.2</v>
      </c>
      <c r="N18" s="35">
        <v>1622.9166600000001</v>
      </c>
      <c r="O18" s="35">
        <v>1171.002</v>
      </c>
      <c r="P18" s="36">
        <v>68898.308770000003</v>
      </c>
    </row>
    <row r="19" spans="1:16" ht="153.75" x14ac:dyDescent="0.25">
      <c r="A19" s="15" t="s">
        <v>48</v>
      </c>
      <c r="B19" s="35">
        <v>192251.59349999999</v>
      </c>
      <c r="C19" s="35">
        <v>54000</v>
      </c>
      <c r="D19" s="35">
        <v>30075.75</v>
      </c>
      <c r="E19" s="35">
        <v>23120</v>
      </c>
      <c r="F19" s="35">
        <v>8507.5</v>
      </c>
      <c r="G19" s="35">
        <v>17177.878000000001</v>
      </c>
      <c r="H19" s="35">
        <v>18073.242999999999</v>
      </c>
      <c r="I19" s="35">
        <v>3210</v>
      </c>
      <c r="J19" s="35">
        <v>20829</v>
      </c>
      <c r="K19" s="35">
        <v>7064.7539999999999</v>
      </c>
      <c r="L19" s="35">
        <v>41310.029090000004</v>
      </c>
      <c r="M19" s="35">
        <v>12272.52</v>
      </c>
      <c r="N19" s="35">
        <v>18408.398639999999</v>
      </c>
      <c r="O19" s="35">
        <v>12445.10302</v>
      </c>
      <c r="P19" s="36">
        <v>458745.76925000001</v>
      </c>
    </row>
    <row r="20" spans="1:16" ht="90" x14ac:dyDescent="0.25">
      <c r="A20" s="15" t="s">
        <v>49</v>
      </c>
      <c r="B20" s="35">
        <v>8167.4439499999999</v>
      </c>
      <c r="C20" s="35">
        <v>3984.4140000000002</v>
      </c>
      <c r="D20" s="35"/>
      <c r="E20" s="35"/>
      <c r="F20" s="35"/>
      <c r="G20" s="35">
        <v>16.3</v>
      </c>
      <c r="H20" s="35">
        <v>-134.76946000000001</v>
      </c>
      <c r="I20" s="35"/>
      <c r="J20" s="35">
        <v>1938</v>
      </c>
      <c r="K20" s="35"/>
      <c r="L20" s="35">
        <v>281.5</v>
      </c>
      <c r="M20" s="35"/>
      <c r="N20" s="35">
        <v>1412.885</v>
      </c>
      <c r="O20" s="35"/>
      <c r="P20" s="36">
        <v>15665.77349</v>
      </c>
    </row>
    <row r="21" spans="1:16" ht="128.25" x14ac:dyDescent="0.25">
      <c r="A21" s="15" t="s">
        <v>50</v>
      </c>
      <c r="B21" s="35">
        <v>10.5</v>
      </c>
      <c r="C21" s="35">
        <v>22.34244</v>
      </c>
      <c r="D21" s="35"/>
      <c r="E21" s="35"/>
      <c r="F21" s="35"/>
      <c r="G21" s="35"/>
      <c r="H21" s="35">
        <v>7.4480000000000004</v>
      </c>
      <c r="I21" s="35"/>
      <c r="J21" s="35">
        <v>11.175000000000001</v>
      </c>
      <c r="K21" s="35">
        <v>8.0203199999999999</v>
      </c>
      <c r="L21" s="35"/>
      <c r="M21" s="35"/>
      <c r="N21" s="35"/>
      <c r="O21" s="35"/>
      <c r="P21" s="36">
        <v>59.485759999999999</v>
      </c>
    </row>
    <row r="22" spans="1:16" ht="115.5" x14ac:dyDescent="0.25">
      <c r="A22" s="15" t="s">
        <v>51</v>
      </c>
      <c r="B22" s="35">
        <v>5210</v>
      </c>
      <c r="C22" s="35">
        <v>2564.2824999999998</v>
      </c>
      <c r="D22" s="35">
        <v>402</v>
      </c>
      <c r="E22" s="35">
        <v>220</v>
      </c>
      <c r="F22" s="35">
        <v>79</v>
      </c>
      <c r="G22" s="35">
        <v>311</v>
      </c>
      <c r="H22" s="35">
        <v>108.27500000000001</v>
      </c>
      <c r="I22" s="35">
        <v>66</v>
      </c>
      <c r="J22" s="35">
        <v>1284</v>
      </c>
      <c r="K22" s="35">
        <v>236.47499999999999</v>
      </c>
      <c r="L22" s="35">
        <v>600</v>
      </c>
      <c r="M22" s="35">
        <v>214.7</v>
      </c>
      <c r="N22" s="35">
        <v>372.9</v>
      </c>
      <c r="O22" s="35">
        <v>364.17615999999998</v>
      </c>
      <c r="P22" s="36">
        <v>12032.808660000001</v>
      </c>
    </row>
    <row r="23" spans="1:16" ht="115.5" x14ac:dyDescent="0.25">
      <c r="A23" s="15" t="s">
        <v>52</v>
      </c>
      <c r="B23" s="35">
        <v>129366.4506</v>
      </c>
      <c r="C23" s="35">
        <v>54000</v>
      </c>
      <c r="D23" s="35">
        <v>10576.6</v>
      </c>
      <c r="E23" s="35">
        <v>7430</v>
      </c>
      <c r="F23" s="35">
        <v>2000</v>
      </c>
      <c r="G23" s="35">
        <v>7990.7</v>
      </c>
      <c r="H23" s="35">
        <v>5457.8833400000003</v>
      </c>
      <c r="I23" s="35">
        <v>1970</v>
      </c>
      <c r="J23" s="35">
        <v>31489.364000000001</v>
      </c>
      <c r="K23" s="35">
        <v>5946.6909999999998</v>
      </c>
      <c r="L23" s="35">
        <v>10502.536</v>
      </c>
      <c r="M23" s="35">
        <v>4678.3900000000003</v>
      </c>
      <c r="N23" s="35">
        <v>1955.4263000000001</v>
      </c>
      <c r="O23" s="35">
        <v>4857.3000599999996</v>
      </c>
      <c r="P23" s="36">
        <v>278221.34129999997</v>
      </c>
    </row>
    <row r="24" spans="1:16" ht="64.5" x14ac:dyDescent="0.25">
      <c r="A24" s="15" t="s">
        <v>53</v>
      </c>
      <c r="B24" s="35">
        <v>43119.130019999997</v>
      </c>
      <c r="C24" s="35">
        <v>7093.9416700000002</v>
      </c>
      <c r="D24" s="35">
        <v>2680</v>
      </c>
      <c r="E24" s="35">
        <v>1987.75</v>
      </c>
      <c r="F24" s="35">
        <v>395.4</v>
      </c>
      <c r="G24" s="35">
        <v>1400</v>
      </c>
      <c r="H24" s="35">
        <v>307.64699999999999</v>
      </c>
      <c r="I24" s="35"/>
      <c r="J24" s="35">
        <v>2291.8093699999999</v>
      </c>
      <c r="K24" s="35"/>
      <c r="L24" s="35">
        <v>120</v>
      </c>
      <c r="M24" s="35">
        <v>300</v>
      </c>
      <c r="N24" s="35">
        <v>2456.39185</v>
      </c>
      <c r="O24" s="35">
        <v>1024.4269999999999</v>
      </c>
      <c r="P24" s="36">
        <v>63176.496910000002</v>
      </c>
    </row>
    <row r="25" spans="1:16" ht="90" x14ac:dyDescent="0.25">
      <c r="A25" s="15" t="s">
        <v>54</v>
      </c>
      <c r="B25" s="35">
        <v>7372.4830000000002</v>
      </c>
      <c r="C25" s="35">
        <v>600</v>
      </c>
      <c r="D25" s="35">
        <v>380</v>
      </c>
      <c r="E25" s="35">
        <v>270</v>
      </c>
      <c r="F25" s="35">
        <v>203</v>
      </c>
      <c r="G25" s="35">
        <v>1.1000000000000001</v>
      </c>
      <c r="H25" s="35">
        <v>10.18608</v>
      </c>
      <c r="I25" s="35">
        <v>10</v>
      </c>
      <c r="J25" s="35">
        <v>156.24</v>
      </c>
      <c r="K25" s="35"/>
      <c r="L25" s="35">
        <v>427.24</v>
      </c>
      <c r="M25" s="35"/>
      <c r="N25" s="35">
        <v>140.417</v>
      </c>
      <c r="O25" s="35"/>
      <c r="P25" s="36">
        <v>9570.6660800000009</v>
      </c>
    </row>
    <row r="26" spans="1:16" ht="39" x14ac:dyDescent="0.25">
      <c r="A26" s="15" t="s">
        <v>55</v>
      </c>
      <c r="B26" s="35"/>
      <c r="C26" s="35"/>
      <c r="D26" s="35">
        <v>63.4</v>
      </c>
      <c r="E26" s="35">
        <v>31.6</v>
      </c>
      <c r="F26" s="35">
        <v>10.55</v>
      </c>
      <c r="G26" s="35">
        <v>48.15</v>
      </c>
      <c r="H26" s="35">
        <v>15.75</v>
      </c>
      <c r="I26" s="35"/>
      <c r="J26" s="35">
        <v>93.25</v>
      </c>
      <c r="K26" s="35">
        <v>12.15</v>
      </c>
      <c r="L26" s="35">
        <v>31.55</v>
      </c>
      <c r="M26" s="35">
        <v>20.45</v>
      </c>
      <c r="N26" s="35">
        <v>24.25</v>
      </c>
      <c r="O26" s="35">
        <v>9.25</v>
      </c>
      <c r="P26" s="36">
        <v>360.35</v>
      </c>
    </row>
    <row r="27" spans="1:16" ht="64.5" x14ac:dyDescent="0.25">
      <c r="A27" s="15" t="s">
        <v>56</v>
      </c>
      <c r="B27" s="35">
        <v>1821.2078899999999</v>
      </c>
      <c r="C27" s="35">
        <v>1659.3936200000001</v>
      </c>
      <c r="D27" s="35"/>
      <c r="E27" s="35"/>
      <c r="F27" s="35"/>
      <c r="G27" s="35"/>
      <c r="H27" s="35">
        <v>120.2</v>
      </c>
      <c r="I27" s="35"/>
      <c r="J27" s="35"/>
      <c r="K27" s="35">
        <v>64.95</v>
      </c>
      <c r="L27" s="35"/>
      <c r="M27" s="35"/>
      <c r="N27" s="35"/>
      <c r="O27" s="35"/>
      <c r="P27" s="36">
        <v>3665.7515100000001</v>
      </c>
    </row>
    <row r="28" spans="1:16" ht="166.5" x14ac:dyDescent="0.25">
      <c r="A28" s="15" t="s">
        <v>57</v>
      </c>
      <c r="B28" s="35"/>
      <c r="C28" s="35">
        <v>131.4589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>
        <v>131.4589</v>
      </c>
    </row>
    <row r="29" spans="1:16" ht="64.5" x14ac:dyDescent="0.25">
      <c r="A29" s="15" t="s">
        <v>58</v>
      </c>
      <c r="B29" s="35"/>
      <c r="C29" s="35"/>
      <c r="D29" s="35"/>
      <c r="E29" s="35"/>
      <c r="F29" s="35"/>
      <c r="G29" s="35"/>
      <c r="H29" s="35"/>
      <c r="I29" s="35"/>
      <c r="J29" s="35">
        <v>200</v>
      </c>
      <c r="K29" s="35"/>
      <c r="L29" s="35"/>
      <c r="M29" s="35"/>
      <c r="N29" s="35"/>
      <c r="O29" s="35"/>
      <c r="P29" s="36">
        <v>200</v>
      </c>
    </row>
    <row r="30" spans="1:16" ht="51.75" x14ac:dyDescent="0.25">
      <c r="A30" s="15" t="s">
        <v>59</v>
      </c>
      <c r="B30" s="35"/>
      <c r="C30" s="35"/>
      <c r="D30" s="35"/>
      <c r="E30" s="35"/>
      <c r="F30" s="35"/>
      <c r="G30" s="35"/>
      <c r="H30" s="35"/>
      <c r="I30" s="35"/>
      <c r="J30" s="35">
        <v>41738</v>
      </c>
      <c r="K30" s="35"/>
      <c r="L30" s="35"/>
      <c r="M30" s="35"/>
      <c r="N30" s="35"/>
      <c r="O30" s="35"/>
      <c r="P30" s="36">
        <v>41738</v>
      </c>
    </row>
    <row r="31" spans="1:16" ht="39" x14ac:dyDescent="0.25">
      <c r="A31" s="15" t="s">
        <v>60</v>
      </c>
      <c r="B31" s="35">
        <v>156.96317999999999</v>
      </c>
      <c r="C31" s="35">
        <v>26.160530000000001</v>
      </c>
      <c r="D31" s="35">
        <v>26.160530000000001</v>
      </c>
      <c r="E31" s="35">
        <v>52.321060000000003</v>
      </c>
      <c r="F31" s="35"/>
      <c r="G31" s="35">
        <v>26.160530000000001</v>
      </c>
      <c r="H31" s="35">
        <v>1.34029</v>
      </c>
      <c r="I31" s="35"/>
      <c r="J31" s="35">
        <v>42.283340000000003</v>
      </c>
      <c r="K31" s="35">
        <v>52.321060000000003</v>
      </c>
      <c r="L31" s="35"/>
      <c r="M31" s="35"/>
      <c r="N31" s="35"/>
      <c r="O31" s="35">
        <v>-26.160530000000001</v>
      </c>
      <c r="P31" s="36">
        <v>357.54998999999998</v>
      </c>
    </row>
    <row r="32" spans="1:16" ht="102.75" x14ac:dyDescent="0.25">
      <c r="A32" s="15" t="s">
        <v>61</v>
      </c>
      <c r="B32" s="35"/>
      <c r="C32" s="35"/>
      <c r="D32" s="35">
        <v>760.55</v>
      </c>
      <c r="E32" s="35">
        <v>379.5</v>
      </c>
      <c r="F32" s="35">
        <v>126.35</v>
      </c>
      <c r="G32" s="35">
        <v>578.1</v>
      </c>
      <c r="H32" s="35">
        <v>188.7</v>
      </c>
      <c r="I32" s="35">
        <v>68.25</v>
      </c>
      <c r="J32" s="35">
        <v>1118.75</v>
      </c>
      <c r="K32" s="35">
        <v>158.25</v>
      </c>
      <c r="L32" s="35">
        <v>410</v>
      </c>
      <c r="M32" s="35">
        <v>265.8</v>
      </c>
      <c r="N32" s="35">
        <v>315.39999999999998</v>
      </c>
      <c r="O32" s="35">
        <v>120.5</v>
      </c>
      <c r="P32" s="36">
        <v>4490.1499999999996</v>
      </c>
    </row>
    <row r="33" spans="1:16" ht="39" x14ac:dyDescent="0.25">
      <c r="A33" s="15" t="s">
        <v>62</v>
      </c>
      <c r="B33" s="35"/>
      <c r="C33" s="35">
        <v>1212.8</v>
      </c>
      <c r="D33" s="35"/>
      <c r="E33" s="35"/>
      <c r="F33" s="35"/>
      <c r="G33" s="35">
        <v>646.5</v>
      </c>
      <c r="H33" s="35"/>
      <c r="I33" s="35"/>
      <c r="J33" s="35"/>
      <c r="K33" s="35"/>
      <c r="L33" s="35"/>
      <c r="M33" s="35"/>
      <c r="N33" s="35"/>
      <c r="O33" s="35"/>
      <c r="P33" s="36">
        <v>1859.3</v>
      </c>
    </row>
    <row r="34" spans="1:16" ht="51.75" x14ac:dyDescent="0.25">
      <c r="A34" s="15" t="s">
        <v>63</v>
      </c>
      <c r="B34" s="35"/>
      <c r="C34" s="35">
        <v>2300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>
        <v>2300</v>
      </c>
    </row>
    <row r="35" spans="1:16" ht="64.5" x14ac:dyDescent="0.25">
      <c r="A35" s="15" t="s">
        <v>64</v>
      </c>
      <c r="B35" s="35">
        <v>58889.454919999996</v>
      </c>
      <c r="C35" s="35">
        <v>1161.9322</v>
      </c>
      <c r="D35" s="35">
        <v>3056.4</v>
      </c>
      <c r="E35" s="35"/>
      <c r="F35" s="35"/>
      <c r="G35" s="35">
        <v>1683.9839999999999</v>
      </c>
      <c r="H35" s="35">
        <v>520.11099999999999</v>
      </c>
      <c r="I35" s="35"/>
      <c r="J35" s="35"/>
      <c r="K35" s="35"/>
      <c r="L35" s="35"/>
      <c r="M35" s="35">
        <v>500</v>
      </c>
      <c r="N35" s="35">
        <v>1301.06979</v>
      </c>
      <c r="O35" s="35"/>
      <c r="P35" s="36">
        <v>67112.951910000003</v>
      </c>
    </row>
    <row r="36" spans="1:16" x14ac:dyDescent="0.25">
      <c r="A36" s="15" t="s">
        <v>65</v>
      </c>
      <c r="B36" s="35"/>
      <c r="C36" s="35">
        <v>50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>
        <v>125</v>
      </c>
      <c r="P36" s="36">
        <v>175</v>
      </c>
    </row>
    <row r="37" spans="1:16" ht="51.75" x14ac:dyDescent="0.25">
      <c r="A37" s="15" t="s">
        <v>66</v>
      </c>
      <c r="B37" s="35">
        <v>46701.27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6">
        <v>46701.27</v>
      </c>
    </row>
    <row r="38" spans="1:16" ht="26.25" x14ac:dyDescent="0.25">
      <c r="A38" s="15" t="s">
        <v>67</v>
      </c>
      <c r="B38" s="35">
        <v>3710.9920000000002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6">
        <v>3710.9920000000002</v>
      </c>
    </row>
    <row r="39" spans="1:16" x14ac:dyDescent="0.25">
      <c r="A39" s="15" t="s">
        <v>68</v>
      </c>
      <c r="B39" s="35">
        <v>671711.53622999997</v>
      </c>
      <c r="C39" s="35">
        <v>245354.25717</v>
      </c>
      <c r="D39" s="35">
        <v>90329.784799999994</v>
      </c>
      <c r="E39" s="35">
        <v>37642.67596</v>
      </c>
      <c r="F39" s="35">
        <v>11764.352000000001</v>
      </c>
      <c r="G39" s="35">
        <v>87843.518590000007</v>
      </c>
      <c r="H39" s="35">
        <v>69472.46286</v>
      </c>
      <c r="I39" s="35">
        <v>13645.034</v>
      </c>
      <c r="J39" s="35">
        <v>131688.73931999999</v>
      </c>
      <c r="K39" s="35">
        <v>27275.54351</v>
      </c>
      <c r="L39" s="35">
        <v>102010.33052</v>
      </c>
      <c r="M39" s="35">
        <v>20431.253140000001</v>
      </c>
      <c r="N39" s="35">
        <v>48960.059009999997</v>
      </c>
      <c r="O39" s="35">
        <v>81241.885649999997</v>
      </c>
      <c r="P39" s="36">
        <v>1639371.43276</v>
      </c>
    </row>
  </sheetData>
  <pageMargins left="0.23622047244094491" right="0.15748031496062992" top="0.15748031496062992" bottom="0.35433070866141736" header="0.15748031496062992" footer="0.15748031496062992"/>
  <pageSetup paperSize="9" scale="58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Бюджетополучатели</vt:lpstr>
      <vt:lpstr>Муниципальные районы</vt:lpstr>
      <vt:lpstr>EndData</vt:lpstr>
      <vt:lpstr>EndData1</vt:lpstr>
      <vt:lpstr>EndData2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2017-07-27T04:27:19Z</dcterms:modified>
</cp:coreProperties>
</file>