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районы'!$A$1:$P$31</definedName>
    <definedName name="_xlnm.Print_Area" localSheetId="0">Учреждения!$A$1:$E$74</definedName>
  </definedNames>
  <calcPr calcId="152511" refMode="R1C1"/>
</workbook>
</file>

<file path=xl/calcChain.xml><?xml version="1.0" encoding="utf-8"?>
<calcChain xmlns="http://schemas.openxmlformats.org/spreadsheetml/2006/main">
  <c r="E8" i="1" l="1"/>
  <c r="E9" i="1"/>
  <c r="E33" i="1" l="1"/>
  <c r="B29" i="2"/>
  <c r="A2" i="2" l="1"/>
  <c r="B2" i="2" s="1"/>
  <c r="C2" i="2" s="1"/>
  <c r="A30" i="2" s="1"/>
  <c r="H1" i="1" l="1"/>
  <c r="A5" i="1" s="1"/>
  <c r="H2" i="1"/>
  <c r="G1" i="1"/>
  <c r="G2" i="1"/>
  <c r="A2" i="1" l="1"/>
</calcChain>
</file>

<file path=xl/sharedStrings.xml><?xml version="1.0" encoding="utf-8"?>
<sst xmlns="http://schemas.openxmlformats.org/spreadsheetml/2006/main" count="117" uniqueCount="114">
  <si>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</si>
  <si>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</si>
  <si>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</si>
  <si>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</si>
  <si>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</si>
  <si>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</si>
  <si>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</si>
  <si>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</si>
  <si>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</si>
  <si>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</si>
  <si>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</si>
  <si>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</si>
  <si>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</si>
  <si>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</si>
  <si>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</si>
  <si>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</si>
  <si>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</si>
  <si>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</si>
  <si>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</si>
  <si>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</si>
  <si>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</si>
  <si>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</si>
  <si>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</si>
  <si>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</si>
  <si>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</si>
  <si>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</si>
  <si>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</si>
  <si>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</si>
  <si>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</si>
  <si>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</si>
  <si>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</si>
  <si>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</si>
  <si>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</si>
  <si>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</si>
  <si>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</si>
  <si>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за счет средств резервного фонда Правительства Камчатского края</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</si>
  <si>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</si>
  <si>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</si>
  <si>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</si>
  <si>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</si>
  <si>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</si>
  <si>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</si>
  <si>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</si>
  <si>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</si>
  <si>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</si>
  <si>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</si>
  <si>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</si>
  <si>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</si>
  <si>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</si>
  <si>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</si>
  <si>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</si>
  <si>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Иные межбюджетные трансферты на повышение оплаты труда работникам муниципальных учреждений культуры, определенных Указом Президента Российской Федерации от 07.05.2012 № 597 "О мероприятиях по реализации государственной социальной политики", финансируемых из местных бюджетов</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</si>
  <si>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</si>
  <si>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</si>
  <si>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Всего:</t>
  </si>
  <si>
    <t>10.08.2017</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</si>
  <si>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</si>
  <si>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</si>
  <si>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</si>
  <si>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</si>
  <si>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</si>
  <si>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</si>
  <si>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</si>
  <si>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</si>
  <si>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</si>
  <si>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</si>
  <si>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</si>
  <si>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</si>
  <si>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</si>
  <si>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</si>
  <si>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</si>
  <si>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</si>
  <si>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</si>
  <si>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</si>
  <si>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</si>
  <si>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</si>
  <si>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</si>
  <si>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</si>
  <si>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</si>
  <si>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</si>
  <si>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</si>
  <si>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</si>
  <si>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</si>
  <si>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</si>
  <si>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</si>
  <si>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</si>
  <si>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</si>
  <si>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</si>
  <si>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</si>
  <si>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</si>
  <si>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</si>
  <si>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</si>
  <si>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ИТОГО</t>
  </si>
  <si>
    <t>04.08.2017</t>
  </si>
  <si>
    <t>Единая субвенция бюджетам субъектов Российской Федерации и бюджету г. Байконура</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</si>
  <si>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</si>
  <si>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</si>
  <si>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</si>
  <si>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</si>
  <si>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</si>
  <si>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</si>
  <si>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</si>
  <si>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</si>
  <si>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</si>
  <si>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</si>
  <si>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</si>
  <si>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</si>
  <si>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</si>
  <si>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</si>
  <si>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реализацию федеральных целевых программ</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</si>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</sst>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view="pageBreakPreview" topLeftCell="A70" zoomScaleNormal="100" zoomScaleSheetLayoutView="100" workbookViewId="0">
      <selection activeCell="E8" sqref="E8"/>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93</v>
      </c>
      <c r="G1" s="32" t="str">
        <f>TEXT(F1,"[$-FC19]ДД ММММ")</f>
        <v>04 августа</v>
      </c>
      <c r="H1" s="32" t="str">
        <f>TEXT(F1,"[$-FC19]ДД.ММ.ГГГ \г")</f>
        <v>04.08.2017 г</v>
      </c>
    </row>
    <row r="2" spans="1:9" ht="15.75" x14ac:dyDescent="0.25">
      <c r="A2" s="45" t="str">
        <f>CONCATENATE("с ",G1," по ",G2,"ода")</f>
        <v>с 04 августа по 10 августа 2017 года</v>
      </c>
      <c r="B2" s="45"/>
      <c r="C2" s="45"/>
      <c r="D2" s="45"/>
      <c r="E2" s="45"/>
      <c r="F2" s="31" t="s">
        <v>55</v>
      </c>
      <c r="G2" s="32" t="str">
        <f>TEXT(F2,"[$-FC19]ДД ММММ ГГГ \г")</f>
        <v>10 августа 2017 г</v>
      </c>
      <c r="H2" s="32" t="str">
        <f>TEXT(F2,"[$-FC19]ДД.ММ.ГГГ \г")</f>
        <v>10.08.2017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04.08.2017 г.</v>
      </c>
      <c r="B5" s="47"/>
      <c r="C5" s="47"/>
      <c r="D5" s="48"/>
      <c r="E5" s="8">
        <v>689998.52200000011</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E33-E9</f>
        <v>260400.04148999928</v>
      </c>
    </row>
    <row r="9" spans="1:9" x14ac:dyDescent="0.25">
      <c r="A9" s="57" t="s">
        <v>4</v>
      </c>
      <c r="B9" s="56"/>
      <c r="C9" s="56"/>
      <c r="D9" s="56"/>
      <c r="E9" s="14">
        <f>SUM(E10:E31)</f>
        <v>3214636.4000000008</v>
      </c>
    </row>
    <row r="10" spans="1:9" x14ac:dyDescent="0.25">
      <c r="A10" s="57" t="s">
        <v>103</v>
      </c>
      <c r="B10" s="56"/>
      <c r="C10" s="56"/>
      <c r="D10" s="56"/>
      <c r="E10" s="14">
        <v>3096284.3</v>
      </c>
    </row>
    <row r="11" spans="1:9" x14ac:dyDescent="0.25">
      <c r="A11" s="57" t="s">
        <v>94</v>
      </c>
      <c r="B11" s="56"/>
      <c r="C11" s="56"/>
      <c r="D11" s="56"/>
      <c r="E11" s="14">
        <v>275.2</v>
      </c>
    </row>
    <row r="12" spans="1:9" ht="28.9" customHeight="1" x14ac:dyDescent="0.25">
      <c r="A12" s="57" t="s">
        <v>95</v>
      </c>
      <c r="B12" s="56"/>
      <c r="C12" s="56"/>
      <c r="D12" s="56"/>
      <c r="E12" s="14">
        <v>3.3000000000000003</v>
      </c>
    </row>
    <row r="13" spans="1:9" ht="28.9" customHeight="1" x14ac:dyDescent="0.25">
      <c r="A13" s="57" t="s">
        <v>96</v>
      </c>
      <c r="B13" s="56"/>
      <c r="C13" s="56"/>
      <c r="D13" s="56"/>
      <c r="E13" s="14">
        <v>68.5</v>
      </c>
    </row>
    <row r="14" spans="1:9" ht="31.15" customHeight="1" x14ac:dyDescent="0.25">
      <c r="A14" s="57" t="s">
        <v>97</v>
      </c>
      <c r="B14" s="56"/>
      <c r="C14" s="56"/>
      <c r="D14" s="56"/>
      <c r="E14" s="14">
        <v>3312.3000000000006</v>
      </c>
    </row>
    <row r="15" spans="1:9" ht="30.75" customHeight="1" x14ac:dyDescent="0.25">
      <c r="A15" s="57" t="s">
        <v>98</v>
      </c>
      <c r="B15" s="56"/>
      <c r="C15" s="56"/>
      <c r="D15" s="56"/>
      <c r="E15" s="14">
        <v>9795.6</v>
      </c>
    </row>
    <row r="16" spans="1:9" ht="28.9" customHeight="1" x14ac:dyDescent="0.25">
      <c r="A16" s="57" t="s">
        <v>99</v>
      </c>
      <c r="B16" s="56"/>
      <c r="C16" s="56"/>
      <c r="D16" s="56"/>
      <c r="E16" s="14">
        <v>83814.3</v>
      </c>
    </row>
    <row r="17" spans="1:5" ht="29.45" customHeight="1" x14ac:dyDescent="0.25">
      <c r="A17" s="57" t="s">
        <v>100</v>
      </c>
      <c r="B17" s="56"/>
      <c r="C17" s="56"/>
      <c r="D17" s="56"/>
      <c r="E17" s="14">
        <v>20.100000000000001</v>
      </c>
    </row>
    <row r="18" spans="1:5" ht="30.6" customHeight="1" x14ac:dyDescent="0.25">
      <c r="A18" s="57" t="s">
        <v>101</v>
      </c>
      <c r="B18" s="56"/>
      <c r="C18" s="56"/>
      <c r="D18" s="56"/>
      <c r="E18" s="14">
        <v>5117.7</v>
      </c>
    </row>
    <row r="19" spans="1:5" ht="30.6" customHeight="1" x14ac:dyDescent="0.25">
      <c r="A19" s="57" t="s">
        <v>102</v>
      </c>
      <c r="B19" s="56"/>
      <c r="C19" s="56"/>
      <c r="D19" s="56"/>
      <c r="E19" s="14">
        <v>89.1</v>
      </c>
    </row>
    <row r="20" spans="1:5" ht="30.6" customHeight="1" x14ac:dyDescent="0.25">
      <c r="A20" s="57" t="s">
        <v>104</v>
      </c>
      <c r="B20" s="56"/>
      <c r="C20" s="56"/>
      <c r="D20" s="56"/>
      <c r="E20" s="14">
        <v>983.5</v>
      </c>
    </row>
    <row r="21" spans="1:5" ht="22.15" customHeight="1" x14ac:dyDescent="0.25">
      <c r="A21" s="57" t="s">
        <v>105</v>
      </c>
      <c r="B21" s="56"/>
      <c r="C21" s="56"/>
      <c r="D21" s="56"/>
      <c r="E21" s="14">
        <v>7106.7</v>
      </c>
    </row>
    <row r="22" spans="1:5" ht="45" customHeight="1" x14ac:dyDescent="0.25">
      <c r="A22" s="57" t="s">
        <v>106</v>
      </c>
      <c r="B22" s="56"/>
      <c r="C22" s="56"/>
      <c r="D22" s="56"/>
      <c r="E22" s="14">
        <v>68.7</v>
      </c>
    </row>
    <row r="23" spans="1:5" ht="51.6" customHeight="1" x14ac:dyDescent="0.25">
      <c r="A23" s="57" t="s">
        <v>107</v>
      </c>
      <c r="B23" s="56"/>
      <c r="C23" s="56"/>
      <c r="D23" s="56"/>
      <c r="E23" s="14">
        <v>2166.6999999999998</v>
      </c>
    </row>
    <row r="24" spans="1:5" ht="31.9" customHeight="1" x14ac:dyDescent="0.25">
      <c r="A24" s="57" t="s">
        <v>108</v>
      </c>
      <c r="B24" s="56"/>
      <c r="C24" s="56"/>
      <c r="D24" s="56"/>
      <c r="E24" s="14">
        <v>68.8</v>
      </c>
    </row>
    <row r="25" spans="1:5" x14ac:dyDescent="0.25">
      <c r="A25" s="57" t="s">
        <v>109</v>
      </c>
      <c r="B25" s="56"/>
      <c r="C25" s="56"/>
      <c r="D25" s="56"/>
      <c r="E25" s="14">
        <v>2473.4</v>
      </c>
    </row>
    <row r="26" spans="1:5" ht="29.45" customHeight="1" x14ac:dyDescent="0.25">
      <c r="A26" s="57" t="s">
        <v>101</v>
      </c>
      <c r="B26" s="56"/>
      <c r="C26" s="56"/>
      <c r="D26" s="56"/>
      <c r="E26" s="14">
        <v>1695.2</v>
      </c>
    </row>
    <row r="27" spans="1:5" ht="29.45" customHeight="1" x14ac:dyDescent="0.25">
      <c r="A27" s="57" t="s">
        <v>110</v>
      </c>
      <c r="B27" s="56"/>
      <c r="C27" s="56"/>
      <c r="D27" s="56"/>
      <c r="E27" s="14">
        <v>101.1</v>
      </c>
    </row>
    <row r="28" spans="1:5" ht="29.45" customHeight="1" x14ac:dyDescent="0.25">
      <c r="A28" s="57" t="s">
        <v>111</v>
      </c>
      <c r="B28" s="56"/>
      <c r="C28" s="56"/>
      <c r="D28" s="56"/>
      <c r="E28" s="14">
        <v>2.7</v>
      </c>
    </row>
    <row r="29" spans="1:5" ht="44.45" customHeight="1" x14ac:dyDescent="0.25">
      <c r="A29" s="57" t="s">
        <v>106</v>
      </c>
      <c r="B29" s="56"/>
      <c r="C29" s="56"/>
      <c r="D29" s="56"/>
      <c r="E29" s="14">
        <v>14.7</v>
      </c>
    </row>
    <row r="30" spans="1:5" ht="21" customHeight="1" x14ac:dyDescent="0.25">
      <c r="A30" s="57" t="s">
        <v>112</v>
      </c>
      <c r="B30" s="56"/>
      <c r="C30" s="56"/>
      <c r="D30" s="56"/>
      <c r="E30" s="14">
        <v>1170.9000000000001</v>
      </c>
    </row>
    <row r="31" spans="1:5" ht="29.45" customHeight="1" x14ac:dyDescent="0.25">
      <c r="A31" s="57" t="s">
        <v>113</v>
      </c>
      <c r="B31" s="56"/>
      <c r="C31" s="56"/>
      <c r="D31" s="56"/>
      <c r="E31" s="14">
        <v>3.6</v>
      </c>
    </row>
    <row r="32" spans="1:5" x14ac:dyDescent="0.25">
      <c r="A32" s="57"/>
      <c r="B32" s="56"/>
      <c r="C32" s="56"/>
      <c r="D32" s="56"/>
      <c r="E32" s="14"/>
    </row>
    <row r="33" spans="1:5" x14ac:dyDescent="0.25">
      <c r="A33" s="49" t="s">
        <v>5</v>
      </c>
      <c r="B33" s="50"/>
      <c r="C33" s="50"/>
      <c r="D33" s="50"/>
      <c r="E33" s="13">
        <f>'Муниципальные районы'!B30-Учреждения!E5+'Муниципальные районы'!B29</f>
        <v>3475036.4414900001</v>
      </c>
    </row>
    <row r="34" spans="1:5" x14ac:dyDescent="0.25">
      <c r="A34" s="15"/>
      <c r="B34" s="16"/>
      <c r="C34" s="16"/>
      <c r="D34" s="6"/>
      <c r="E34" s="17"/>
    </row>
    <row r="35" spans="1:5" x14ac:dyDescent="0.25">
      <c r="A35" s="51" t="s">
        <v>14</v>
      </c>
      <c r="B35" s="53" t="s">
        <v>6</v>
      </c>
      <c r="C35" s="54" t="s">
        <v>7</v>
      </c>
      <c r="D35" s="54"/>
      <c r="E35" s="54"/>
    </row>
    <row r="36" spans="1:5" ht="90" x14ac:dyDescent="0.25">
      <c r="A36" s="52"/>
      <c r="B36" s="53"/>
      <c r="C36" s="18" t="s">
        <v>8</v>
      </c>
      <c r="D36" s="18" t="s">
        <v>9</v>
      </c>
      <c r="E36" s="18" t="s">
        <v>10</v>
      </c>
    </row>
    <row r="37" spans="1:5" x14ac:dyDescent="0.25">
      <c r="A37" s="21" t="s">
        <v>56</v>
      </c>
      <c r="B37" s="19">
        <v>500</v>
      </c>
      <c r="C37" s="19"/>
      <c r="D37" s="19"/>
      <c r="E37" s="19"/>
    </row>
    <row r="38" spans="1:5" x14ac:dyDescent="0.25">
      <c r="A38" s="21" t="s">
        <v>57</v>
      </c>
      <c r="B38" s="19">
        <v>1517</v>
      </c>
      <c r="C38" s="19"/>
      <c r="D38" s="19">
        <v>1517</v>
      </c>
      <c r="E38" s="19"/>
    </row>
    <row r="39" spans="1:5" x14ac:dyDescent="0.25">
      <c r="A39" s="21" t="s">
        <v>58</v>
      </c>
      <c r="B39" s="19">
        <v>13189.84474</v>
      </c>
      <c r="C39" s="19">
        <v>828.78499999999997</v>
      </c>
      <c r="D39" s="19">
        <v>1269.1192900000001</v>
      </c>
      <c r="E39" s="19"/>
    </row>
    <row r="40" spans="1:5" ht="30" x14ac:dyDescent="0.25">
      <c r="A40" s="21" t="s">
        <v>59</v>
      </c>
      <c r="B40" s="19">
        <v>8400.4172899999994</v>
      </c>
      <c r="C40" s="19">
        <v>83.978129999999993</v>
      </c>
      <c r="D40" s="19">
        <v>660.20150000000001</v>
      </c>
      <c r="E40" s="19"/>
    </row>
    <row r="41" spans="1:5" x14ac:dyDescent="0.25">
      <c r="A41" s="21" t="s">
        <v>60</v>
      </c>
      <c r="B41" s="19">
        <v>452.01778999999999</v>
      </c>
      <c r="C41" s="19"/>
      <c r="D41" s="19"/>
      <c r="E41" s="19"/>
    </row>
    <row r="42" spans="1:5" x14ac:dyDescent="0.25">
      <c r="A42" s="21" t="s">
        <v>61</v>
      </c>
      <c r="B42" s="19">
        <v>671.88481999999999</v>
      </c>
      <c r="C42" s="19"/>
      <c r="D42" s="19">
        <v>300</v>
      </c>
      <c r="E42" s="19"/>
    </row>
    <row r="43" spans="1:5" ht="30" x14ac:dyDescent="0.25">
      <c r="A43" s="21" t="s">
        <v>62</v>
      </c>
      <c r="B43" s="19">
        <v>247854.84904999999</v>
      </c>
      <c r="C43" s="19"/>
      <c r="D43" s="19"/>
      <c r="E43" s="19">
        <v>5650</v>
      </c>
    </row>
    <row r="44" spans="1:5" x14ac:dyDescent="0.25">
      <c r="A44" s="21" t="s">
        <v>63</v>
      </c>
      <c r="B44" s="19">
        <v>135</v>
      </c>
      <c r="C44" s="19"/>
      <c r="D44" s="19"/>
      <c r="E44" s="19"/>
    </row>
    <row r="45" spans="1:5" x14ac:dyDescent="0.25">
      <c r="A45" s="21" t="s">
        <v>64</v>
      </c>
      <c r="B45" s="19">
        <v>288719.5563</v>
      </c>
      <c r="C45" s="19">
        <v>5200</v>
      </c>
      <c r="D45" s="19">
        <v>2425</v>
      </c>
      <c r="E45" s="19">
        <v>1446.9508000000001</v>
      </c>
    </row>
    <row r="46" spans="1:5" x14ac:dyDescent="0.25">
      <c r="A46" s="21" t="s">
        <v>65</v>
      </c>
      <c r="B46" s="19">
        <v>70651.71703</v>
      </c>
      <c r="C46" s="19">
        <v>5246.5609100000001</v>
      </c>
      <c r="D46" s="19">
        <v>1037.1983600000001</v>
      </c>
      <c r="E46" s="19"/>
    </row>
    <row r="47" spans="1:5" x14ac:dyDescent="0.25">
      <c r="A47" s="21" t="s">
        <v>66</v>
      </c>
      <c r="B47" s="19">
        <v>413371.65969</v>
      </c>
      <c r="C47" s="19">
        <v>302.58780999999999</v>
      </c>
      <c r="D47" s="19">
        <v>4189.3195999999998</v>
      </c>
      <c r="E47" s="19">
        <v>244632.93909</v>
      </c>
    </row>
    <row r="48" spans="1:5" x14ac:dyDescent="0.25">
      <c r="A48" s="21" t="s">
        <v>67</v>
      </c>
      <c r="B48" s="19">
        <v>159893.46453</v>
      </c>
      <c r="C48" s="19">
        <v>4580</v>
      </c>
      <c r="D48" s="19">
        <v>1035</v>
      </c>
      <c r="E48" s="19">
        <v>114732.19145</v>
      </c>
    </row>
    <row r="49" spans="1:5" x14ac:dyDescent="0.25">
      <c r="A49" s="21" t="s">
        <v>68</v>
      </c>
      <c r="B49" s="19">
        <v>1397.0250000000001</v>
      </c>
      <c r="C49" s="19"/>
      <c r="D49" s="19"/>
      <c r="E49" s="19"/>
    </row>
    <row r="50" spans="1:5" ht="30" x14ac:dyDescent="0.25">
      <c r="A50" s="21" t="s">
        <v>69</v>
      </c>
      <c r="B50" s="19">
        <v>8341.4548699999996</v>
      </c>
      <c r="C50" s="19">
        <v>450</v>
      </c>
      <c r="D50" s="19">
        <v>250</v>
      </c>
      <c r="E50" s="19"/>
    </row>
    <row r="51" spans="1:5" x14ac:dyDescent="0.25">
      <c r="A51" s="21" t="s">
        <v>70</v>
      </c>
      <c r="B51" s="19">
        <v>220.06192999999999</v>
      </c>
      <c r="C51" s="19"/>
      <c r="D51" s="19"/>
      <c r="E51" s="19"/>
    </row>
    <row r="52" spans="1:5" ht="30" x14ac:dyDescent="0.25">
      <c r="A52" s="21" t="s">
        <v>71</v>
      </c>
      <c r="B52" s="19">
        <v>3720.2180400000002</v>
      </c>
      <c r="C52" s="19"/>
      <c r="D52" s="19"/>
      <c r="E52" s="19"/>
    </row>
    <row r="53" spans="1:5" x14ac:dyDescent="0.25">
      <c r="A53" s="21" t="s">
        <v>72</v>
      </c>
      <c r="B53" s="19">
        <v>3383.4876199999999</v>
      </c>
      <c r="C53" s="19">
        <v>693.09843000000001</v>
      </c>
      <c r="D53" s="19">
        <v>43.943820000000002</v>
      </c>
      <c r="E53" s="19"/>
    </row>
    <row r="54" spans="1:5" x14ac:dyDescent="0.25">
      <c r="A54" s="21" t="s">
        <v>73</v>
      </c>
      <c r="B54" s="19">
        <v>421.08726999999999</v>
      </c>
      <c r="C54" s="19"/>
      <c r="D54" s="19">
        <v>2.0000000000000002E-5</v>
      </c>
      <c r="E54" s="19"/>
    </row>
    <row r="55" spans="1:5" ht="30" x14ac:dyDescent="0.25">
      <c r="A55" s="21" t="s">
        <v>74</v>
      </c>
      <c r="B55" s="19">
        <v>10769.08179</v>
      </c>
      <c r="C55" s="19">
        <v>2773.1744399999998</v>
      </c>
      <c r="D55" s="19">
        <v>450</v>
      </c>
      <c r="E55" s="19">
        <v>3836.5804400000002</v>
      </c>
    </row>
    <row r="56" spans="1:5" x14ac:dyDescent="0.25">
      <c r="A56" s="21" t="s">
        <v>75</v>
      </c>
      <c r="B56" s="19">
        <v>1791.50731</v>
      </c>
      <c r="C56" s="19"/>
      <c r="D56" s="19"/>
      <c r="E56" s="19"/>
    </row>
    <row r="57" spans="1:5" x14ac:dyDescent="0.25">
      <c r="A57" s="21" t="s">
        <v>76</v>
      </c>
      <c r="B57" s="19">
        <v>201168.56916000001</v>
      </c>
      <c r="C57" s="19">
        <v>2186.5830000000001</v>
      </c>
      <c r="D57" s="19"/>
      <c r="E57" s="19"/>
    </row>
    <row r="58" spans="1:5" ht="30" x14ac:dyDescent="0.25">
      <c r="A58" s="21" t="s">
        <v>77</v>
      </c>
      <c r="B58" s="19">
        <v>1235</v>
      </c>
      <c r="C58" s="19"/>
      <c r="D58" s="19"/>
      <c r="E58" s="19"/>
    </row>
    <row r="59" spans="1:5" x14ac:dyDescent="0.25">
      <c r="A59" s="21" t="s">
        <v>78</v>
      </c>
      <c r="B59" s="19">
        <v>3668</v>
      </c>
      <c r="C59" s="19">
        <v>2500</v>
      </c>
      <c r="D59" s="19">
        <v>800</v>
      </c>
      <c r="E59" s="19"/>
    </row>
    <row r="60" spans="1:5" x14ac:dyDescent="0.25">
      <c r="A60" s="21" t="s">
        <v>79</v>
      </c>
      <c r="B60" s="19">
        <v>671.95827999999995</v>
      </c>
      <c r="C60" s="19">
        <v>243.61464000000001</v>
      </c>
      <c r="D60" s="19">
        <v>209.58799999999999</v>
      </c>
      <c r="E60" s="19"/>
    </row>
    <row r="61" spans="1:5" x14ac:dyDescent="0.25">
      <c r="A61" s="21" t="s">
        <v>80</v>
      </c>
      <c r="B61" s="19">
        <v>2610</v>
      </c>
      <c r="C61" s="19">
        <v>1560</v>
      </c>
      <c r="D61" s="19">
        <v>500</v>
      </c>
      <c r="E61" s="19"/>
    </row>
    <row r="62" spans="1:5" x14ac:dyDescent="0.25">
      <c r="A62" s="21" t="s">
        <v>81</v>
      </c>
      <c r="B62" s="19">
        <v>180.61247</v>
      </c>
      <c r="C62" s="19"/>
      <c r="D62" s="19"/>
      <c r="E62" s="19"/>
    </row>
    <row r="63" spans="1:5" x14ac:dyDescent="0.25">
      <c r="A63" s="21" t="s">
        <v>82</v>
      </c>
      <c r="B63" s="19">
        <v>163.72929999999999</v>
      </c>
      <c r="C63" s="19">
        <v>75</v>
      </c>
      <c r="D63" s="19"/>
      <c r="E63" s="19"/>
    </row>
    <row r="64" spans="1:5" x14ac:dyDescent="0.25">
      <c r="A64" s="21" t="s">
        <v>83</v>
      </c>
      <c r="B64" s="19">
        <v>31995.564559999999</v>
      </c>
      <c r="C64" s="19">
        <v>3000</v>
      </c>
      <c r="D64" s="19"/>
      <c r="E64" s="19"/>
    </row>
    <row r="65" spans="1:5" x14ac:dyDescent="0.25">
      <c r="A65" s="21" t="s">
        <v>84</v>
      </c>
      <c r="B65" s="19">
        <v>225</v>
      </c>
      <c r="C65" s="19">
        <v>150</v>
      </c>
      <c r="D65" s="19"/>
      <c r="E65" s="19"/>
    </row>
    <row r="66" spans="1:5" x14ac:dyDescent="0.25">
      <c r="A66" s="21" t="s">
        <v>85</v>
      </c>
      <c r="B66" s="19">
        <v>281.51497999999998</v>
      </c>
      <c r="C66" s="19"/>
      <c r="D66" s="19"/>
      <c r="E66" s="19"/>
    </row>
    <row r="67" spans="1:5" x14ac:dyDescent="0.25">
      <c r="A67" s="21" t="s">
        <v>86</v>
      </c>
      <c r="B67" s="19">
        <v>35559.702969999998</v>
      </c>
      <c r="C67" s="19">
        <v>1213.3807099999999</v>
      </c>
      <c r="D67" s="19">
        <v>11.79903</v>
      </c>
      <c r="E67" s="19">
        <v>107.5</v>
      </c>
    </row>
    <row r="68" spans="1:5" ht="30" x14ac:dyDescent="0.25">
      <c r="A68" s="21" t="s">
        <v>87</v>
      </c>
      <c r="B68" s="19">
        <v>2285.98522</v>
      </c>
      <c r="C68" s="19">
        <v>1574.06025</v>
      </c>
      <c r="D68" s="19">
        <v>450.06441999999998</v>
      </c>
      <c r="E68" s="19"/>
    </row>
    <row r="69" spans="1:5" x14ac:dyDescent="0.25">
      <c r="A69" s="21" t="s">
        <v>88</v>
      </c>
      <c r="B69" s="19">
        <v>2419.0306500000002</v>
      </c>
      <c r="C69" s="19"/>
      <c r="D69" s="19">
        <v>210</v>
      </c>
      <c r="E69" s="19"/>
    </row>
    <row r="70" spans="1:5" x14ac:dyDescent="0.25">
      <c r="A70" s="21" t="s">
        <v>89</v>
      </c>
      <c r="B70" s="19">
        <v>1586.15</v>
      </c>
      <c r="C70" s="19">
        <v>350</v>
      </c>
      <c r="D70" s="19"/>
      <c r="E70" s="19"/>
    </row>
    <row r="71" spans="1:5" x14ac:dyDescent="0.25">
      <c r="A71" s="21" t="s">
        <v>90</v>
      </c>
      <c r="B71" s="19">
        <v>22524.07949</v>
      </c>
      <c r="C71" s="19">
        <v>1700</v>
      </c>
      <c r="D71" s="19">
        <v>530</v>
      </c>
      <c r="E71" s="19"/>
    </row>
    <row r="72" spans="1:5" x14ac:dyDescent="0.25">
      <c r="A72" s="21" t="s">
        <v>91</v>
      </c>
      <c r="B72" s="19">
        <v>566.15326000000005</v>
      </c>
      <c r="C72" s="19"/>
      <c r="D72" s="19"/>
      <c r="E72" s="19"/>
    </row>
    <row r="73" spans="1:5" x14ac:dyDescent="0.25">
      <c r="A73" s="23" t="s">
        <v>92</v>
      </c>
      <c r="B73" s="20">
        <v>1542542.3854100001</v>
      </c>
      <c r="C73" s="20">
        <v>34710.823320000003</v>
      </c>
      <c r="D73" s="20">
        <v>15888.234039999999</v>
      </c>
      <c r="E73" s="20">
        <v>370406.16178000002</v>
      </c>
    </row>
  </sheetData>
  <mergeCells count="33">
    <mergeCell ref="A26:D26"/>
    <mergeCell ref="A32:D32"/>
    <mergeCell ref="A21:D21"/>
    <mergeCell ref="A22:D22"/>
    <mergeCell ref="A23:D23"/>
    <mergeCell ref="A24:D24"/>
    <mergeCell ref="A25:D25"/>
    <mergeCell ref="A27:D27"/>
    <mergeCell ref="A28:D28"/>
    <mergeCell ref="A29:D29"/>
    <mergeCell ref="A30:D30"/>
    <mergeCell ref="A31:D31"/>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2" bottom="0.3" header="0.2" footer="0.2"/>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tabSelected="1" view="pageBreakPreview" topLeftCell="A22" zoomScaleNormal="100" zoomScaleSheetLayoutView="100" workbookViewId="0">
      <selection activeCell="B30" sqref="B30"/>
    </sheetView>
  </sheetViews>
  <sheetFormatPr defaultRowHeight="15" x14ac:dyDescent="0.25"/>
  <cols>
    <col min="1" max="1" width="45.140625" customWidth="1"/>
    <col min="2" max="2" width="13.140625" customWidth="1"/>
    <col min="3" max="4" width="13" customWidth="1"/>
    <col min="5" max="5" width="13.140625" customWidth="1"/>
    <col min="6" max="9" width="13.7109375" customWidth="1"/>
    <col min="10" max="10" width="12.7109375" customWidth="1"/>
    <col min="11" max="11" width="11" customWidth="1"/>
    <col min="12" max="12" width="10.7109375" customWidth="1"/>
    <col min="13" max="13" width="13" customWidth="1"/>
    <col min="14" max="15" width="12.85546875" customWidth="1"/>
    <col min="16" max="16" width="13.7109375" customWidth="1"/>
  </cols>
  <sheetData>
    <row r="1" spans="1:20" s="29" customFormat="1" ht="15.75" x14ac:dyDescent="0.25">
      <c r="A1" s="43" t="s">
        <v>55</v>
      </c>
      <c r="C1" s="30" t="s">
        <v>13</v>
      </c>
    </row>
    <row r="2" spans="1:20" x14ac:dyDescent="0.25">
      <c r="A2" s="38" t="str">
        <f>TEXT(EndData2,"[$-FC19]ДД.ММ.ГГГ")</f>
        <v>10.08.2017</v>
      </c>
      <c r="B2" s="38">
        <f>A2+1</f>
        <v>42958</v>
      </c>
      <c r="C2" s="44" t="str">
        <f>TEXT(B2,"[$-FC19]ДД.ММ.ГГГ")</f>
        <v>11.08.2017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6.25" x14ac:dyDescent="0.25">
      <c r="A4" s="25" t="s">
        <v>31</v>
      </c>
      <c r="B4" s="40"/>
      <c r="C4" s="40"/>
      <c r="D4" s="40"/>
      <c r="E4" s="40"/>
      <c r="F4" s="40"/>
      <c r="G4" s="40"/>
      <c r="H4" s="40"/>
      <c r="I4" s="40"/>
      <c r="J4" s="40">
        <v>1368.25</v>
      </c>
      <c r="K4" s="40">
        <v>185.25919999999999</v>
      </c>
      <c r="L4" s="40"/>
      <c r="M4" s="40"/>
      <c r="N4" s="40"/>
      <c r="O4" s="40"/>
      <c r="P4" s="26">
        <v>1553.5092</v>
      </c>
      <c r="Q4" s="27"/>
      <c r="R4" s="27"/>
      <c r="S4" s="27"/>
      <c r="T4" s="27"/>
    </row>
    <row r="5" spans="1:20" ht="39" x14ac:dyDescent="0.25">
      <c r="A5" s="25" t="s">
        <v>32</v>
      </c>
      <c r="B5" s="40"/>
      <c r="C5" s="40">
        <v>18266.833999999999</v>
      </c>
      <c r="D5" s="40">
        <v>19454.166000000001</v>
      </c>
      <c r="E5" s="40">
        <v>5692.5379999999996</v>
      </c>
      <c r="F5" s="40">
        <v>11690.73</v>
      </c>
      <c r="G5" s="40">
        <v>19720.75</v>
      </c>
      <c r="H5" s="40">
        <v>6873.7493999999997</v>
      </c>
      <c r="I5" s="40">
        <v>7200</v>
      </c>
      <c r="J5" s="40">
        <v>829.83299999999997</v>
      </c>
      <c r="K5" s="40">
        <v>5304.0442000000003</v>
      </c>
      <c r="L5" s="40">
        <v>1079.4847</v>
      </c>
      <c r="M5" s="40">
        <v>962.25</v>
      </c>
      <c r="N5" s="40">
        <v>14786.352000000001</v>
      </c>
      <c r="O5" s="40">
        <v>536.58299999999997</v>
      </c>
      <c r="P5" s="26">
        <v>112397.3143</v>
      </c>
      <c r="Q5" s="27"/>
      <c r="R5" s="27"/>
      <c r="S5" s="27"/>
      <c r="T5" s="27"/>
    </row>
    <row r="6" spans="1:20" ht="26.25" x14ac:dyDescent="0.25">
      <c r="A6" s="25" t="s">
        <v>33</v>
      </c>
      <c r="B6" s="40">
        <v>433.39161999999999</v>
      </c>
      <c r="C6" s="40">
        <v>400</v>
      </c>
      <c r="D6" s="40">
        <v>75</v>
      </c>
      <c r="E6" s="40"/>
      <c r="F6" s="40"/>
      <c r="G6" s="40">
        <v>75</v>
      </c>
      <c r="H6" s="40"/>
      <c r="I6" s="40"/>
      <c r="J6" s="40">
        <v>1555.59103</v>
      </c>
      <c r="K6" s="40"/>
      <c r="L6" s="40"/>
      <c r="M6" s="40"/>
      <c r="N6" s="40">
        <v>3094.1955499999999</v>
      </c>
      <c r="O6" s="40"/>
      <c r="P6" s="26">
        <v>5633.1782000000003</v>
      </c>
      <c r="Q6" s="27"/>
      <c r="R6" s="27"/>
      <c r="S6" s="27"/>
      <c r="T6" s="27"/>
    </row>
    <row r="7" spans="1:20" ht="51.75" x14ac:dyDescent="0.25">
      <c r="A7" s="25" t="s">
        <v>34</v>
      </c>
      <c r="B7" s="40">
        <v>46000</v>
      </c>
      <c r="C7" s="40">
        <v>46404.318500000001</v>
      </c>
      <c r="D7" s="40">
        <v>16959.332999999999</v>
      </c>
      <c r="E7" s="40">
        <v>10000</v>
      </c>
      <c r="F7" s="40">
        <v>7370.4</v>
      </c>
      <c r="G7" s="40">
        <v>17788.25</v>
      </c>
      <c r="H7" s="40">
        <v>7151.9714000000004</v>
      </c>
      <c r="I7" s="40">
        <v>3000</v>
      </c>
      <c r="J7" s="40">
        <v>12693.200999999999</v>
      </c>
      <c r="K7" s="40">
        <v>2949.2365</v>
      </c>
      <c r="L7" s="40">
        <v>13768.1572</v>
      </c>
      <c r="M7" s="40">
        <v>15513.75</v>
      </c>
      <c r="N7" s="40">
        <v>5569.54673</v>
      </c>
      <c r="O7" s="40">
        <v>12119.66</v>
      </c>
      <c r="P7" s="26">
        <v>217287.82433</v>
      </c>
      <c r="Q7" s="27"/>
      <c r="R7" s="27"/>
      <c r="S7" s="27"/>
      <c r="T7" s="27"/>
    </row>
    <row r="8" spans="1:20" ht="26.25" x14ac:dyDescent="0.25">
      <c r="A8" s="25" t="s">
        <v>35</v>
      </c>
      <c r="B8" s="40"/>
      <c r="C8" s="40"/>
      <c r="D8" s="40"/>
      <c r="E8" s="40"/>
      <c r="F8" s="40"/>
      <c r="G8" s="40"/>
      <c r="H8" s="40"/>
      <c r="I8" s="40">
        <v>604.57451000000003</v>
      </c>
      <c r="J8" s="40"/>
      <c r="K8" s="40"/>
      <c r="L8" s="40"/>
      <c r="M8" s="40"/>
      <c r="N8" s="40"/>
      <c r="O8" s="40"/>
      <c r="P8" s="26">
        <v>604.57451000000003</v>
      </c>
      <c r="Q8" s="27"/>
      <c r="R8" s="27"/>
      <c r="S8" s="27"/>
      <c r="T8" s="27"/>
    </row>
    <row r="9" spans="1:20" ht="77.25" x14ac:dyDescent="0.25">
      <c r="A9" s="25" t="s">
        <v>36</v>
      </c>
      <c r="B9" s="40">
        <v>20829.582299999998</v>
      </c>
      <c r="C9" s="40">
        <v>4494.0848299999998</v>
      </c>
      <c r="D9" s="40"/>
      <c r="E9" s="40"/>
      <c r="F9" s="40"/>
      <c r="G9" s="40">
        <v>85.61439</v>
      </c>
      <c r="H9" s="40"/>
      <c r="I9" s="40"/>
      <c r="J9" s="40">
        <v>1794.45811</v>
      </c>
      <c r="K9" s="40"/>
      <c r="L9" s="40">
        <v>1990.10277</v>
      </c>
      <c r="M9" s="40"/>
      <c r="N9" s="40"/>
      <c r="O9" s="40"/>
      <c r="P9" s="26">
        <v>29193.842400000001</v>
      </c>
      <c r="Q9" s="27"/>
      <c r="R9" s="27"/>
      <c r="S9" s="27"/>
      <c r="T9" s="27"/>
    </row>
    <row r="10" spans="1:20" ht="51.75" x14ac:dyDescent="0.25">
      <c r="A10" s="25" t="s">
        <v>37</v>
      </c>
      <c r="B10" s="40"/>
      <c r="C10" s="40">
        <v>58441.488089999999</v>
      </c>
      <c r="D10" s="40"/>
      <c r="E10" s="40"/>
      <c r="F10" s="40"/>
      <c r="G10" s="40">
        <v>6168.2935299999999</v>
      </c>
      <c r="H10" s="40"/>
      <c r="I10" s="40"/>
      <c r="J10" s="40"/>
      <c r="K10" s="40"/>
      <c r="L10" s="40"/>
      <c r="M10" s="40"/>
      <c r="N10" s="40"/>
      <c r="O10" s="40"/>
      <c r="P10" s="26">
        <v>64609.781620000002</v>
      </c>
      <c r="Q10" s="27"/>
      <c r="R10" s="27"/>
      <c r="S10" s="27"/>
      <c r="T10" s="27"/>
    </row>
    <row r="11" spans="1:20" ht="51.75" x14ac:dyDescent="0.25">
      <c r="A11" s="25" t="s">
        <v>38</v>
      </c>
      <c r="B11" s="40"/>
      <c r="C11" s="40">
        <v>4003.1669999999999</v>
      </c>
      <c r="D11" s="40">
        <v>632</v>
      </c>
      <c r="E11" s="40">
        <v>313</v>
      </c>
      <c r="F11" s="40">
        <v>142.666</v>
      </c>
      <c r="G11" s="40">
        <v>612</v>
      </c>
      <c r="H11" s="40">
        <v>153.27199999999999</v>
      </c>
      <c r="I11" s="40">
        <v>43</v>
      </c>
      <c r="J11" s="40"/>
      <c r="K11" s="40"/>
      <c r="L11" s="40">
        <v>258.56319999999999</v>
      </c>
      <c r="M11" s="40">
        <v>232.333</v>
      </c>
      <c r="N11" s="40">
        <v>347.98198000000002</v>
      </c>
      <c r="O11" s="40">
        <v>142.90899999999999</v>
      </c>
      <c r="P11" s="26">
        <v>6880.8921799999998</v>
      </c>
      <c r="Q11" s="27"/>
      <c r="R11" s="27"/>
      <c r="S11" s="27"/>
      <c r="T11" s="27"/>
    </row>
    <row r="12" spans="1:20" ht="77.25" x14ac:dyDescent="0.25">
      <c r="A12" s="25" t="s">
        <v>39</v>
      </c>
      <c r="B12" s="40">
        <v>424.255</v>
      </c>
      <c r="C12" s="40">
        <v>258.334</v>
      </c>
      <c r="D12" s="40">
        <v>172.25</v>
      </c>
      <c r="E12" s="40">
        <v>42.9</v>
      </c>
      <c r="F12" s="40">
        <v>86.082999999999998</v>
      </c>
      <c r="G12" s="40">
        <v>86.083330000000004</v>
      </c>
      <c r="H12" s="40">
        <v>196.55500000000001</v>
      </c>
      <c r="I12" s="40">
        <v>80</v>
      </c>
      <c r="J12" s="40">
        <v>77.507000000000005</v>
      </c>
      <c r="K12" s="40">
        <v>92.796199999999999</v>
      </c>
      <c r="L12" s="40">
        <v>88.963999999999999</v>
      </c>
      <c r="M12" s="40">
        <v>189.5</v>
      </c>
      <c r="N12" s="40">
        <v>60</v>
      </c>
      <c r="O12" s="40"/>
      <c r="P12" s="26">
        <v>1855.2275299999999</v>
      </c>
      <c r="Q12" s="27"/>
      <c r="R12" s="27"/>
      <c r="S12" s="27"/>
      <c r="T12" s="27"/>
    </row>
    <row r="13" spans="1:20" ht="64.5" x14ac:dyDescent="0.25">
      <c r="A13" s="25" t="s">
        <v>40</v>
      </c>
      <c r="B13" s="40">
        <v>901.98</v>
      </c>
      <c r="C13" s="40">
        <v>800</v>
      </c>
      <c r="D13" s="40">
        <v>143</v>
      </c>
      <c r="E13" s="40">
        <v>62.6</v>
      </c>
      <c r="F13" s="40">
        <v>82.7</v>
      </c>
      <c r="G13" s="40"/>
      <c r="H13" s="40">
        <v>80</v>
      </c>
      <c r="I13" s="40">
        <v>30</v>
      </c>
      <c r="J13" s="40">
        <v>400.41</v>
      </c>
      <c r="K13" s="40">
        <v>68</v>
      </c>
      <c r="L13" s="40">
        <v>130.5514</v>
      </c>
      <c r="M13" s="40">
        <v>119.42</v>
      </c>
      <c r="N13" s="40">
        <v>179.5</v>
      </c>
      <c r="O13" s="40"/>
      <c r="P13" s="26">
        <v>2998.1614</v>
      </c>
      <c r="Q13" s="27"/>
      <c r="R13" s="27"/>
      <c r="S13" s="27"/>
      <c r="T13" s="27"/>
    </row>
    <row r="14" spans="1:20" ht="255.75" x14ac:dyDescent="0.25">
      <c r="A14" s="25" t="s">
        <v>41</v>
      </c>
      <c r="B14" s="40">
        <v>10730</v>
      </c>
      <c r="C14" s="40">
        <v>9946.3786299999992</v>
      </c>
      <c r="D14" s="40">
        <v>2100</v>
      </c>
      <c r="E14" s="40">
        <v>1750</v>
      </c>
      <c r="F14" s="40">
        <v>215</v>
      </c>
      <c r="G14" s="40">
        <v>2500</v>
      </c>
      <c r="H14" s="40">
        <v>853.50067000000001</v>
      </c>
      <c r="I14" s="40">
        <v>103.3</v>
      </c>
      <c r="J14" s="40">
        <v>4200</v>
      </c>
      <c r="K14" s="40">
        <v>1740</v>
      </c>
      <c r="L14" s="40">
        <v>1430.5</v>
      </c>
      <c r="M14" s="40">
        <v>1378.2</v>
      </c>
      <c r="N14" s="40">
        <v>1300</v>
      </c>
      <c r="O14" s="40">
        <v>1171.002</v>
      </c>
      <c r="P14" s="26">
        <v>39417.881300000001</v>
      </c>
      <c r="Q14" s="27"/>
      <c r="R14" s="27"/>
      <c r="S14" s="27"/>
      <c r="T14" s="27"/>
    </row>
    <row r="15" spans="1:20" ht="128.25" x14ac:dyDescent="0.25">
      <c r="A15" s="25" t="s">
        <v>42</v>
      </c>
      <c r="B15" s="40">
        <v>63800</v>
      </c>
      <c r="C15" s="40">
        <v>21000</v>
      </c>
      <c r="D15" s="40">
        <v>12921.587</v>
      </c>
      <c r="E15" s="40">
        <v>3448</v>
      </c>
      <c r="F15" s="40">
        <v>3427.5</v>
      </c>
      <c r="G15" s="40">
        <v>11573.848</v>
      </c>
      <c r="H15" s="40">
        <v>2500</v>
      </c>
      <c r="I15" s="40">
        <v>510</v>
      </c>
      <c r="J15" s="40">
        <v>5835</v>
      </c>
      <c r="K15" s="40">
        <v>4003.3020000000001</v>
      </c>
      <c r="L15" s="40">
        <v>16256.485000000001</v>
      </c>
      <c r="M15" s="40">
        <v>7588.5</v>
      </c>
      <c r="N15" s="40">
        <v>6866.6215499999998</v>
      </c>
      <c r="O15" s="40">
        <v>9053.3720200000007</v>
      </c>
      <c r="P15" s="26">
        <v>168784.21557</v>
      </c>
      <c r="Q15" s="27"/>
      <c r="R15" s="27"/>
      <c r="S15" s="27"/>
      <c r="T15" s="27"/>
    </row>
    <row r="16" spans="1:20" ht="77.25" x14ac:dyDescent="0.25">
      <c r="A16" s="25" t="s">
        <v>43</v>
      </c>
      <c r="B16" s="40">
        <v>185.57801000000001</v>
      </c>
      <c r="C16" s="40"/>
      <c r="D16" s="40"/>
      <c r="E16" s="40">
        <v>900</v>
      </c>
      <c r="F16" s="40"/>
      <c r="G16" s="40">
        <v>1130</v>
      </c>
      <c r="H16" s="40"/>
      <c r="I16" s="40"/>
      <c r="J16" s="40"/>
      <c r="K16" s="40"/>
      <c r="L16" s="40">
        <v>512.5</v>
      </c>
      <c r="M16" s="40">
        <v>1306.96</v>
      </c>
      <c r="N16" s="40"/>
      <c r="O16" s="40">
        <v>7360.0810000000001</v>
      </c>
      <c r="P16" s="26">
        <v>11395.11901</v>
      </c>
      <c r="Q16" s="27"/>
      <c r="R16" s="27"/>
      <c r="S16" s="27"/>
      <c r="T16" s="27"/>
    </row>
    <row r="17" spans="1:20" ht="102.75" x14ac:dyDescent="0.25">
      <c r="A17" s="25" t="s">
        <v>44</v>
      </c>
      <c r="B17" s="40"/>
      <c r="C17" s="40">
        <v>6.41784</v>
      </c>
      <c r="D17" s="40"/>
      <c r="E17" s="40"/>
      <c r="F17" s="40"/>
      <c r="G17" s="40"/>
      <c r="H17" s="40">
        <v>3.7240000000000002</v>
      </c>
      <c r="I17" s="40"/>
      <c r="J17" s="40">
        <v>2.48522</v>
      </c>
      <c r="K17" s="40">
        <v>4.0101599999999999</v>
      </c>
      <c r="L17" s="40"/>
      <c r="M17" s="40"/>
      <c r="N17" s="40"/>
      <c r="O17" s="40"/>
      <c r="P17" s="26">
        <v>16.637219999999999</v>
      </c>
      <c r="Q17" s="27"/>
      <c r="R17" s="27"/>
      <c r="S17" s="27"/>
      <c r="T17" s="27"/>
    </row>
    <row r="18" spans="1:20" ht="90" x14ac:dyDescent="0.25">
      <c r="A18" s="25" t="s">
        <v>45</v>
      </c>
      <c r="B18" s="40">
        <v>6931.51</v>
      </c>
      <c r="C18" s="40">
        <v>2030</v>
      </c>
      <c r="D18" s="40">
        <v>302</v>
      </c>
      <c r="E18" s="40">
        <v>220</v>
      </c>
      <c r="F18" s="40">
        <v>79</v>
      </c>
      <c r="G18" s="40">
        <v>195</v>
      </c>
      <c r="H18" s="40">
        <v>30.5</v>
      </c>
      <c r="I18" s="40">
        <v>20</v>
      </c>
      <c r="J18" s="40">
        <v>350</v>
      </c>
      <c r="K18" s="40">
        <v>328</v>
      </c>
      <c r="L18" s="40">
        <v>727.3</v>
      </c>
      <c r="M18" s="40">
        <v>284.64</v>
      </c>
      <c r="N18" s="40">
        <v>225.70500000000001</v>
      </c>
      <c r="O18" s="40">
        <v>364.17615999999998</v>
      </c>
      <c r="P18" s="26">
        <v>12087.83116</v>
      </c>
      <c r="Q18" s="27"/>
      <c r="R18" s="27"/>
      <c r="S18" s="27"/>
      <c r="T18" s="27"/>
    </row>
    <row r="19" spans="1:20" ht="102.75" x14ac:dyDescent="0.25">
      <c r="A19" s="25" t="s">
        <v>46</v>
      </c>
      <c r="B19" s="40">
        <v>61766.339070000002</v>
      </c>
      <c r="C19" s="40">
        <v>40748.334999999999</v>
      </c>
      <c r="D19" s="40">
        <v>7665</v>
      </c>
      <c r="E19" s="40">
        <v>7350</v>
      </c>
      <c r="F19" s="40">
        <v>1600</v>
      </c>
      <c r="G19" s="40">
        <v>3780.2</v>
      </c>
      <c r="H19" s="40">
        <v>2678.9416700000002</v>
      </c>
      <c r="I19" s="40">
        <v>700</v>
      </c>
      <c r="J19" s="40">
        <v>9586</v>
      </c>
      <c r="K19" s="40">
        <v>2747.259</v>
      </c>
      <c r="L19" s="40">
        <v>3341.7159999999999</v>
      </c>
      <c r="M19" s="40">
        <v>2894.75</v>
      </c>
      <c r="N19" s="40">
        <v>4243.82</v>
      </c>
      <c r="O19" s="40">
        <v>3146.91</v>
      </c>
      <c r="P19" s="26">
        <v>152249.27074000001</v>
      </c>
      <c r="Q19" s="27"/>
      <c r="R19" s="27"/>
      <c r="S19" s="27"/>
      <c r="T19" s="27"/>
    </row>
    <row r="20" spans="1:20" ht="51.75" x14ac:dyDescent="0.25">
      <c r="A20" s="25" t="s">
        <v>47</v>
      </c>
      <c r="B20" s="40">
        <v>33910.660920000002</v>
      </c>
      <c r="C20" s="40">
        <v>6182.9166699999996</v>
      </c>
      <c r="D20" s="40">
        <v>2150</v>
      </c>
      <c r="E20" s="40">
        <v>1469.75</v>
      </c>
      <c r="F20" s="40">
        <v>150</v>
      </c>
      <c r="G20" s="40">
        <v>1700</v>
      </c>
      <c r="H20" s="40">
        <v>261.44</v>
      </c>
      <c r="I20" s="40"/>
      <c r="J20" s="40">
        <v>1898.8729900000001</v>
      </c>
      <c r="K20" s="40">
        <v>663</v>
      </c>
      <c r="L20" s="40">
        <v>290.11669999999998</v>
      </c>
      <c r="M20" s="40">
        <v>100</v>
      </c>
      <c r="N20" s="40">
        <v>954.79971</v>
      </c>
      <c r="O20" s="40">
        <v>893.72699999999998</v>
      </c>
      <c r="P20" s="26">
        <v>50625.283990000004</v>
      </c>
      <c r="Q20" s="27"/>
      <c r="R20" s="27"/>
      <c r="S20" s="27"/>
      <c r="T20" s="27"/>
    </row>
    <row r="21" spans="1:20" ht="77.25" x14ac:dyDescent="0.25">
      <c r="A21" s="25" t="s">
        <v>48</v>
      </c>
      <c r="B21" s="40">
        <v>270</v>
      </c>
      <c r="C21" s="40">
        <v>37.276240000000001</v>
      </c>
      <c r="D21" s="40">
        <v>50.21</v>
      </c>
      <c r="E21" s="40">
        <v>67</v>
      </c>
      <c r="F21" s="40"/>
      <c r="G21" s="40">
        <v>5.8</v>
      </c>
      <c r="H21" s="40">
        <v>13</v>
      </c>
      <c r="I21" s="40">
        <v>27</v>
      </c>
      <c r="J21" s="40"/>
      <c r="K21" s="40"/>
      <c r="L21" s="40">
        <v>135.94</v>
      </c>
      <c r="M21" s="40"/>
      <c r="N21" s="40">
        <v>51.585000000000001</v>
      </c>
      <c r="O21" s="40"/>
      <c r="P21" s="26">
        <v>657.81124</v>
      </c>
      <c r="Q21" s="27"/>
      <c r="R21" s="27"/>
      <c r="S21" s="27"/>
      <c r="T21" s="27"/>
    </row>
    <row r="22" spans="1:20" ht="51.75" x14ac:dyDescent="0.25">
      <c r="A22" s="25" t="s">
        <v>49</v>
      </c>
      <c r="B22" s="40"/>
      <c r="C22" s="40"/>
      <c r="D22" s="40">
        <v>89.6</v>
      </c>
      <c r="E22" s="40"/>
      <c r="F22" s="40"/>
      <c r="G22" s="40">
        <v>95.826449999999994</v>
      </c>
      <c r="H22" s="40"/>
      <c r="I22" s="40"/>
      <c r="J22" s="40"/>
      <c r="K22" s="40"/>
      <c r="L22" s="40"/>
      <c r="M22" s="40"/>
      <c r="N22" s="40"/>
      <c r="O22" s="40"/>
      <c r="P22" s="26">
        <v>185.42644999999999</v>
      </c>
      <c r="Q22" s="27"/>
      <c r="R22" s="27"/>
      <c r="S22" s="27"/>
      <c r="T22" s="27"/>
    </row>
    <row r="23" spans="1:20" ht="90" x14ac:dyDescent="0.25">
      <c r="A23" s="25" t="s">
        <v>50</v>
      </c>
      <c r="B23" s="40">
        <v>575</v>
      </c>
      <c r="C23" s="40"/>
      <c r="D23" s="40"/>
      <c r="E23" s="40"/>
      <c r="F23" s="40"/>
      <c r="G23" s="40"/>
      <c r="H23" s="40"/>
      <c r="I23" s="40"/>
      <c r="J23" s="40"/>
      <c r="K23" s="40"/>
      <c r="L23" s="40"/>
      <c r="M23" s="40"/>
      <c r="N23" s="40"/>
      <c r="O23" s="40"/>
      <c r="P23" s="26">
        <v>575</v>
      </c>
      <c r="Q23" s="27"/>
      <c r="R23" s="27"/>
      <c r="S23" s="27"/>
      <c r="T23" s="27"/>
    </row>
    <row r="24" spans="1:20" ht="90" x14ac:dyDescent="0.25">
      <c r="A24" s="25" t="s">
        <v>51</v>
      </c>
      <c r="B24" s="40"/>
      <c r="C24" s="40">
        <v>1903.6610000000001</v>
      </c>
      <c r="D24" s="40">
        <v>747.53200000000004</v>
      </c>
      <c r="E24" s="40"/>
      <c r="F24" s="40">
        <v>224</v>
      </c>
      <c r="G24" s="40"/>
      <c r="H24" s="40">
        <v>699.73299999999995</v>
      </c>
      <c r="I24" s="40">
        <v>330</v>
      </c>
      <c r="J24" s="40">
        <v>840</v>
      </c>
      <c r="K24" s="40"/>
      <c r="L24" s="40"/>
      <c r="M24" s="40">
        <v>1054.4039</v>
      </c>
      <c r="N24" s="40"/>
      <c r="O24" s="40"/>
      <c r="P24" s="26">
        <v>5799.3298999999997</v>
      </c>
      <c r="Q24" s="27"/>
      <c r="R24" s="27"/>
      <c r="S24" s="27"/>
      <c r="T24" s="27"/>
    </row>
    <row r="25" spans="1:20" ht="39" x14ac:dyDescent="0.25">
      <c r="A25" s="25" t="s">
        <v>52</v>
      </c>
      <c r="B25" s="40"/>
      <c r="C25" s="40"/>
      <c r="D25" s="40"/>
      <c r="E25" s="40"/>
      <c r="F25" s="40"/>
      <c r="G25" s="40"/>
      <c r="H25" s="40"/>
      <c r="I25" s="40"/>
      <c r="J25" s="40">
        <v>41737</v>
      </c>
      <c r="K25" s="40"/>
      <c r="L25" s="40"/>
      <c r="M25" s="40"/>
      <c r="N25" s="40"/>
      <c r="O25" s="40"/>
      <c r="P25" s="26">
        <v>41737</v>
      </c>
      <c r="Q25" s="27"/>
      <c r="R25" s="27"/>
      <c r="S25" s="27"/>
      <c r="T25" s="27"/>
    </row>
    <row r="26" spans="1:20" ht="39" x14ac:dyDescent="0.25">
      <c r="A26" s="25" t="s">
        <v>53</v>
      </c>
      <c r="B26" s="40"/>
      <c r="C26" s="40">
        <v>26.160530000000001</v>
      </c>
      <c r="D26" s="40">
        <v>78.481589999999997</v>
      </c>
      <c r="E26" s="40"/>
      <c r="F26" s="40"/>
      <c r="G26" s="40"/>
      <c r="H26" s="40"/>
      <c r="I26" s="40"/>
      <c r="J26" s="40">
        <v>130.80265</v>
      </c>
      <c r="K26" s="40"/>
      <c r="L26" s="40">
        <v>26.160530000000001</v>
      </c>
      <c r="M26" s="40"/>
      <c r="N26" s="40">
        <v>26.160530000000001</v>
      </c>
      <c r="O26" s="40"/>
      <c r="P26" s="26">
        <v>287.76582999999999</v>
      </c>
      <c r="Q26" s="27"/>
      <c r="R26" s="27"/>
      <c r="S26" s="27"/>
      <c r="T26" s="27"/>
    </row>
    <row r="27" spans="1:20" x14ac:dyDescent="0.25">
      <c r="A27" s="33" t="s">
        <v>54</v>
      </c>
      <c r="B27" s="41">
        <v>246758.29691999999</v>
      </c>
      <c r="C27" s="41">
        <v>214949.37233000001</v>
      </c>
      <c r="D27" s="41">
        <v>63540.159590000003</v>
      </c>
      <c r="E27" s="41">
        <v>31315.788</v>
      </c>
      <c r="F27" s="41">
        <v>25068.079000000002</v>
      </c>
      <c r="G27" s="41">
        <v>65516.665699999998</v>
      </c>
      <c r="H27" s="41">
        <v>21496.387139999999</v>
      </c>
      <c r="I27" s="41">
        <v>12647.87451</v>
      </c>
      <c r="J27" s="41">
        <v>83299.410999999993</v>
      </c>
      <c r="K27" s="41">
        <v>18084.90726</v>
      </c>
      <c r="L27" s="41">
        <v>40036.541499999999</v>
      </c>
      <c r="M27" s="41">
        <v>31624.706900000001</v>
      </c>
      <c r="N27" s="41">
        <v>37706.268049999999</v>
      </c>
      <c r="O27" s="41">
        <v>34788.420180000001</v>
      </c>
      <c r="P27" s="26">
        <v>926832.87808000005</v>
      </c>
      <c r="Q27" s="34"/>
      <c r="R27" s="34"/>
      <c r="S27" s="34"/>
      <c r="T27" s="34"/>
    </row>
    <row r="29" spans="1:20" x14ac:dyDescent="0.25">
      <c r="A29" s="37" t="s">
        <v>30</v>
      </c>
      <c r="B29" s="36">
        <f>P27+Учреждения!B73</f>
        <v>2469375.2634900003</v>
      </c>
    </row>
    <row r="30" spans="1:20" ht="32.25" customHeight="1" x14ac:dyDescent="0.25">
      <c r="A30" s="37" t="str">
        <f>CONCATENATE("Остатки бюджетных средств на ",C2,"г.")</f>
        <v>Остатки бюджетных средств на 11.08.2017г.</v>
      </c>
      <c r="B30" s="36">
        <v>1695659.7</v>
      </c>
    </row>
  </sheetData>
  <pageMargins left="0.23622047244094491" right="0.23622047244094491" top="0.15748031496062992" bottom="0.27559055118110237" header="0.19685039370078741" footer="0.15748031496062992"/>
  <pageSetup paperSize="9" scale="59" fitToHeight="3"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2017-08-23T02:07:36Z</dcterms:modified>
</cp:coreProperties>
</file>