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Бюджетополучатели!#REF!</definedName>
    <definedName name="EndData">Бюджетополучатели!#REF!</definedName>
    <definedName name="EndData1">Бюджетополучатели!$E$2</definedName>
    <definedName name="EndData2">'Муниципальные районы'!$A$1</definedName>
    <definedName name="EndDate">Бюджетополучатели!#REF!</definedName>
    <definedName name="period">Бюджетополучатели!#REF!</definedName>
    <definedName name="StartData">Бюджетополучатели!$E$4</definedName>
    <definedName name="StartData1">Бюджетополучатели!$E$1</definedName>
    <definedName name="Year">Бюджетополучатели!#REF!</definedName>
    <definedName name="_xlnm.Print_Titles" localSheetId="0">Бюджетополучатели!$22:$23</definedName>
    <definedName name="_xlnm.Print_Titles" localSheetId="1">'Муниципальные районы'!$1:$3</definedName>
    <definedName name="_xlnm.Print_Area" localSheetId="0">Бюджетополучатели!$A$1:$D$67</definedName>
    <definedName name="_xlnm.Print_Area" localSheetId="1">'Муниципальные районы'!$A$1:$P$38</definedName>
  </definedNames>
  <calcPr calcId="162913" refMode="R1C1"/>
</workbook>
</file>

<file path=xl/calcChain.xml><?xml version="1.0" encoding="utf-8"?>
<calcChain xmlns="http://schemas.openxmlformats.org/spreadsheetml/2006/main">
  <c r="D67" i="1" l="1"/>
  <c r="C67" i="1"/>
  <c r="B67" i="1"/>
  <c r="D10" i="1" s="1"/>
  <c r="D9" i="1" s="1"/>
  <c r="D6" i="1" s="1"/>
  <c r="B32" i="1"/>
  <c r="D13" i="1"/>
  <c r="E3" i="1" l="1"/>
  <c r="H1" i="1" l="1"/>
  <c r="F1" i="1" l="1"/>
  <c r="G3" i="1" l="1"/>
  <c r="F3" i="1" l="1"/>
  <c r="G1" i="1" l="1"/>
  <c r="G2" i="1"/>
  <c r="F2" i="1"/>
</calcChain>
</file>

<file path=xl/sharedStrings.xml><?xml version="1.0" encoding="utf-8"?>
<sst xmlns="http://schemas.openxmlformats.org/spreadsheetml/2006/main" count="122" uniqueCount="121">
  <si>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</si>
  <si>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</si>
  <si>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</si>
  <si>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</si>
  <si>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</si>
  <si>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</si>
  <si>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</si>
  <si>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</si>
  <si>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</si>
  <si>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</si>
  <si>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</si>
  <si>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</si>
  <si>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</si>
  <si>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</si>
  <si>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</si>
  <si>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</si>
  <si>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</si>
  <si>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</si>
  <si>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</si>
  <si>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</si>
  <si>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</si>
  <si>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</si>
  <si>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</si>
  <si>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</si>
  <si>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</si>
  <si>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</si>
  <si>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</si>
  <si>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</si>
  <si>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</si>
  <si>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</si>
  <si>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</si>
  <si>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</si>
  <si>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</si>
  <si>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</si>
  <si>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</si>
  <si>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</si>
  <si>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</si>
  <si>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</si>
  <si>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</si>
  <si>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</si>
  <si>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</si>
  <si>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</si>
  <si>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</si>
  <si>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</si>
  <si>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</si>
  <si>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</si>
  <si>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</si>
  <si>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</si>
  <si>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</si>
  <si>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</si>
  <si>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</si>
  <si>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</si>
  <si>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</si>
  <si>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</si>
  <si>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</si>
  <si>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</si>
  <si>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</si>
  <si>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</si>
  <si>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</si>
  <si>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</si>
  <si>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ремонтных работ здания филиала МКУК «Пенжинский межпоселенческий централизованный культурно-досуговый комплекс" в с. Манилы Пенжинского района Камчатского края</t>
  </si>
  <si>
    <t>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регулирования, а также оборудованием для комфортного пребывания детей в муниципальных образовательных организациях в Камчатском крае в межотопительный период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</si>
  <si>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</si>
  <si>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</si>
  <si>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</si>
  <si>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</si>
  <si>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</si>
  <si>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</si>
  <si>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</si>
  <si>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</si>
  <si>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</si>
  <si>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</si>
  <si>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</si>
  <si>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</si>
  <si>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</si>
  <si>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</si>
  <si>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</si>
  <si>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</si>
  <si>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</si>
  <si>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</si>
  <si>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</si>
  <si>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</si>
  <si>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</si>
  <si>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</si>
  <si>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</si>
  <si>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</si>
  <si>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</si>
  <si>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</si>
  <si>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</si>
  <si>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</si>
  <si>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</si>
  <si>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</si>
  <si>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</si>
  <si>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</si>
  <si>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</si>
  <si>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</si>
  <si>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</si>
  <si>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</si>
  <si>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</si>
  <si>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</si>
  <si>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</si>
  <si>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</si>
  <si>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</si>
  <si>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</si>
  <si>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</si>
  <si>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</si>
  <si>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</si>
  <si>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</si>
  <si>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</si>
  <si>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</si>
  <si>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30.06.2018</t>
  </si>
  <si>
    <t>Остатки средств на 01.06.2018 года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</si>
  <si>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</si>
  <si>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приобретение медицинского оборудования за счет средств резервного фонда Президента Российской Федерации</t>
  </si>
  <si>
    <t>Иные межбюджетные трансферты на реализацию отдельных полномочий в области лекарственного обеспечения за счет средств резервного фонда Правительства Российской Федерации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</si>
  <si>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</si>
  <si>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Остатки средств на 01.07.2018 года</t>
  </si>
  <si>
    <t xml:space="preserve">доходов и расходов краевого бюджета за июнь 2018 года   
</t>
  </si>
  <si>
    <t>00.01.1900</t>
  </si>
  <si>
    <t>Иные межбюджетные трансферты в целях развития паллиативной медицинской помощи за счет средств резервного фонда Правительства Российской Федерации</t>
  </si>
  <si>
    <t>Процентные 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</si>
</sst>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0" fontId="1" fillId="0" borderId="0" xfId="0" applyFont="1" applyAlignment="1">
      <alignment horizontal="center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0" fontId="0" fillId="0" borderId="0" xfId="0"/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49" fontId="3" fillId="0" borderId="3" xfId="0" applyNumberFormat="1" applyFont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BreakPreview" zoomScaleNormal="100" zoomScaleSheetLayoutView="100" workbookViewId="0">
      <selection activeCell="A72" sqref="A72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16" t="s">
        <v>9</v>
      </c>
      <c r="B1" s="16"/>
      <c r="C1" s="16"/>
      <c r="D1" s="16"/>
      <c r="E1" s="12"/>
      <c r="F1" s="13" t="str">
        <f>TEXT(E1,"[$-FC19]ММ")</f>
        <v>01</v>
      </c>
      <c r="G1" s="13" t="str">
        <f>TEXT(E1,"[$-FC19]ДД.ММ.ГГГ \г")</f>
        <v>00.01.1900 г</v>
      </c>
      <c r="H1" s="13" t="str">
        <f>TEXT(E1,"[$-FC19]ГГГГ")</f>
        <v>1900</v>
      </c>
    </row>
    <row r="2" spans="1:8" ht="15.6" x14ac:dyDescent="0.3">
      <c r="A2" s="16" t="s">
        <v>117</v>
      </c>
      <c r="B2" s="16"/>
      <c r="C2" s="16"/>
      <c r="D2" s="16"/>
      <c r="E2" s="12" t="s">
        <v>110</v>
      </c>
      <c r="F2" s="13" t="str">
        <f>TEXT(E2,"[$-FC19]ДД ММММ ГГГ \г")</f>
        <v>30 июня 2018 г</v>
      </c>
      <c r="G2" s="13" t="str">
        <f>TEXT(E2,"[$-FC19]ДД.ММ.ГГГ \г")</f>
        <v>30.06.2018 г</v>
      </c>
      <c r="H2" s="14"/>
    </row>
    <row r="3" spans="1:8" x14ac:dyDescent="0.3">
      <c r="A3" s="1"/>
      <c r="B3" s="2"/>
      <c r="C3" s="2"/>
      <c r="D3" s="3"/>
      <c r="E3" s="13" t="e">
        <f>EndDate+1</f>
        <v>#REF!</v>
      </c>
      <c r="F3" s="13" t="e">
        <f>TEXT(E3,"[$-FC19]ДД ММММ ГГГ \г")</f>
        <v>#REF!</v>
      </c>
      <c r="G3" s="13" t="e">
        <f>TEXT(E3,"[$-FC19]ДД.ММ.ГГГ \г")</f>
        <v>#REF!</v>
      </c>
      <c r="H3" s="13"/>
    </row>
    <row r="4" spans="1:8" x14ac:dyDescent="0.3">
      <c r="A4" s="4"/>
      <c r="B4" s="5"/>
      <c r="C4" s="5"/>
      <c r="D4" s="6" t="s">
        <v>0</v>
      </c>
      <c r="E4" s="13"/>
      <c r="F4" s="13"/>
      <c r="G4" s="13"/>
      <c r="H4" s="13"/>
    </row>
    <row r="5" spans="1:8" x14ac:dyDescent="0.3">
      <c r="A5" s="17" t="s">
        <v>111</v>
      </c>
      <c r="B5" s="18"/>
      <c r="C5" s="18"/>
      <c r="D5" s="32">
        <v>3332858.6</v>
      </c>
      <c r="E5" s="13"/>
      <c r="F5" s="13"/>
      <c r="G5" s="13"/>
      <c r="H5" s="13"/>
    </row>
    <row r="6" spans="1:8" x14ac:dyDescent="0.3">
      <c r="A6" s="18" t="s">
        <v>1</v>
      </c>
      <c r="B6" s="24"/>
      <c r="C6" s="24"/>
      <c r="D6" s="31">
        <f>D9-D7</f>
        <v>1398016.1685299994</v>
      </c>
      <c r="E6" s="13"/>
      <c r="F6" s="13"/>
      <c r="G6" s="13"/>
      <c r="H6" s="13"/>
    </row>
    <row r="7" spans="1:8" x14ac:dyDescent="0.3">
      <c r="A7" s="25" t="s">
        <v>10</v>
      </c>
      <c r="B7" s="24"/>
      <c r="C7" s="24"/>
      <c r="D7" s="33">
        <v>4362385</v>
      </c>
      <c r="E7" s="13"/>
      <c r="F7" s="13"/>
      <c r="G7" s="13"/>
      <c r="H7" s="13"/>
    </row>
    <row r="8" spans="1:8" x14ac:dyDescent="0.3">
      <c r="A8" s="25" t="s">
        <v>11</v>
      </c>
      <c r="B8" s="24"/>
      <c r="C8" s="24"/>
      <c r="D8" s="31">
        <v>943218</v>
      </c>
      <c r="E8" s="13"/>
      <c r="F8" s="13"/>
      <c r="G8" s="13"/>
      <c r="H8" s="13"/>
    </row>
    <row r="9" spans="1:8" x14ac:dyDescent="0.3">
      <c r="A9" s="26" t="s">
        <v>12</v>
      </c>
      <c r="B9" s="27"/>
      <c r="C9" s="27"/>
      <c r="D9" s="33">
        <f>D11-D5+D10</f>
        <v>5760401.1685299994</v>
      </c>
      <c r="E9" s="13"/>
      <c r="F9" s="13"/>
      <c r="G9" s="13"/>
      <c r="H9" s="13"/>
    </row>
    <row r="10" spans="1:8" x14ac:dyDescent="0.3">
      <c r="A10" s="26" t="s">
        <v>13</v>
      </c>
      <c r="B10" s="27"/>
      <c r="C10" s="27"/>
      <c r="D10" s="33">
        <f>B67+'Муниципальные районы'!P38</f>
        <v>6040615.1685299994</v>
      </c>
      <c r="E10" s="13"/>
      <c r="F10" s="13"/>
      <c r="G10" s="13"/>
      <c r="H10" s="13"/>
    </row>
    <row r="11" spans="1:8" x14ac:dyDescent="0.3">
      <c r="A11" s="17" t="s">
        <v>116</v>
      </c>
      <c r="B11" s="18"/>
      <c r="C11" s="18"/>
      <c r="D11" s="32">
        <v>3052644.6</v>
      </c>
      <c r="E11" s="13"/>
      <c r="F11" s="13"/>
      <c r="G11" s="13"/>
      <c r="H11" s="13"/>
    </row>
    <row r="12" spans="1:8" x14ac:dyDescent="0.3">
      <c r="A12" s="28" t="s">
        <v>14</v>
      </c>
      <c r="B12" s="29"/>
      <c r="C12" s="29"/>
      <c r="D12" s="32"/>
      <c r="E12" s="13"/>
      <c r="F12" s="13"/>
      <c r="G12" s="13"/>
      <c r="H12" s="13"/>
    </row>
    <row r="13" spans="1:8" x14ac:dyDescent="0.3">
      <c r="A13" s="28" t="s">
        <v>15</v>
      </c>
      <c r="B13" s="29"/>
      <c r="C13" s="29"/>
      <c r="D13" s="32">
        <f>SUM(D14:D18)</f>
        <v>88791.400000000009</v>
      </c>
      <c r="E13" s="13"/>
      <c r="F13" s="13"/>
      <c r="G13" s="13"/>
      <c r="H13" s="13"/>
    </row>
    <row r="14" spans="1:8" x14ac:dyDescent="0.3">
      <c r="A14" s="30" t="s">
        <v>112</v>
      </c>
      <c r="B14" s="18"/>
      <c r="C14" s="18"/>
      <c r="D14" s="31">
        <v>95.2</v>
      </c>
      <c r="E14" s="13"/>
      <c r="F14" s="13"/>
      <c r="G14" s="13"/>
      <c r="H14" s="13"/>
    </row>
    <row r="15" spans="1:8" ht="27" customHeight="1" x14ac:dyDescent="0.3">
      <c r="A15" s="30" t="s">
        <v>113</v>
      </c>
      <c r="B15" s="18"/>
      <c r="C15" s="18"/>
      <c r="D15" s="31">
        <v>10425</v>
      </c>
      <c r="E15" s="13"/>
      <c r="F15" s="13"/>
      <c r="G15" s="13"/>
      <c r="H15" s="13"/>
    </row>
    <row r="16" spans="1:8" ht="27" customHeight="1" x14ac:dyDescent="0.3">
      <c r="A16" s="30" t="s">
        <v>114</v>
      </c>
      <c r="B16" s="18"/>
      <c r="C16" s="18"/>
      <c r="D16" s="31">
        <v>10443.700000000001</v>
      </c>
      <c r="E16" s="13"/>
      <c r="F16" s="13"/>
      <c r="G16" s="13"/>
      <c r="H16" s="13"/>
    </row>
    <row r="17" spans="1:8" ht="31.8" customHeight="1" x14ac:dyDescent="0.3">
      <c r="A17" s="30" t="s">
        <v>119</v>
      </c>
      <c r="B17" s="18"/>
      <c r="C17" s="18"/>
      <c r="D17" s="31">
        <v>38587.800000000003</v>
      </c>
      <c r="E17" s="13"/>
      <c r="F17" s="13"/>
      <c r="G17" s="13"/>
      <c r="H17" s="13"/>
    </row>
    <row r="18" spans="1:8" ht="32.4" customHeight="1" x14ac:dyDescent="0.3">
      <c r="A18" s="30" t="s">
        <v>115</v>
      </c>
      <c r="B18" s="18"/>
      <c r="C18" s="18"/>
      <c r="D18" s="31">
        <v>29239.7</v>
      </c>
      <c r="E18" s="13"/>
      <c r="F18" s="13"/>
      <c r="G18" s="13"/>
      <c r="H18" s="13"/>
    </row>
    <row r="19" spans="1:8" x14ac:dyDescent="0.3">
      <c r="A19" s="4"/>
      <c r="B19" s="5"/>
      <c r="C19" s="5"/>
      <c r="D19" s="6"/>
      <c r="E19" s="13"/>
      <c r="F19" s="13"/>
      <c r="G19" s="13"/>
      <c r="H19" s="13"/>
    </row>
    <row r="20" spans="1:8" x14ac:dyDescent="0.3">
      <c r="A20" s="10"/>
      <c r="B20" s="11"/>
      <c r="C20" s="11"/>
      <c r="D20" s="9"/>
    </row>
    <row r="21" spans="1:8" x14ac:dyDescent="0.3">
      <c r="A21" s="37" t="s">
        <v>16</v>
      </c>
      <c r="B21" s="34"/>
      <c r="C21" s="34"/>
      <c r="D21" s="35"/>
    </row>
    <row r="22" spans="1:8" x14ac:dyDescent="0.3">
      <c r="A22" s="19" t="s">
        <v>17</v>
      </c>
      <c r="B22" s="21" t="s">
        <v>2</v>
      </c>
      <c r="C22" s="22" t="s">
        <v>3</v>
      </c>
      <c r="D22" s="23"/>
    </row>
    <row r="23" spans="1:8" ht="90" customHeight="1" x14ac:dyDescent="0.3">
      <c r="A23" s="20"/>
      <c r="B23" s="21"/>
      <c r="C23" s="38" t="s">
        <v>4</v>
      </c>
      <c r="D23" s="38" t="s">
        <v>5</v>
      </c>
    </row>
    <row r="24" spans="1:8" x14ac:dyDescent="0.3">
      <c r="A24" s="36" t="s">
        <v>68</v>
      </c>
      <c r="B24" s="40">
        <v>28609.646140000001</v>
      </c>
      <c r="C24" s="40">
        <v>15255.971310000001</v>
      </c>
      <c r="D24" s="40">
        <v>3618.0158099999999</v>
      </c>
    </row>
    <row r="25" spans="1:8" x14ac:dyDescent="0.3">
      <c r="A25" s="36" t="s">
        <v>69</v>
      </c>
      <c r="B25" s="40">
        <v>10467.60792</v>
      </c>
      <c r="C25" s="40">
        <v>6965.9057599999996</v>
      </c>
      <c r="D25" s="40">
        <v>2538.2157499999998</v>
      </c>
    </row>
    <row r="26" spans="1:8" x14ac:dyDescent="0.3">
      <c r="A26" s="36" t="s">
        <v>70</v>
      </c>
      <c r="B26" s="40">
        <v>6894.0232100000003</v>
      </c>
      <c r="C26" s="40">
        <v>6184.3633</v>
      </c>
      <c r="D26" s="40">
        <v>709.65990999999997</v>
      </c>
    </row>
    <row r="27" spans="1:8" x14ac:dyDescent="0.3">
      <c r="A27" s="36" t="s">
        <v>71</v>
      </c>
      <c r="B27" s="40">
        <v>86801.920580000005</v>
      </c>
      <c r="C27" s="40">
        <v>34906.399469999997</v>
      </c>
      <c r="D27" s="40">
        <v>8849.6589299999996</v>
      </c>
    </row>
    <row r="28" spans="1:8" ht="27.6" x14ac:dyDescent="0.3">
      <c r="A28" s="36" t="s">
        <v>72</v>
      </c>
      <c r="B28" s="40">
        <v>91161.393509999994</v>
      </c>
      <c r="C28" s="40">
        <v>4908.3929799999996</v>
      </c>
      <c r="D28" s="40">
        <v>1318.2385899999999</v>
      </c>
    </row>
    <row r="29" spans="1:8" x14ac:dyDescent="0.3">
      <c r="A29" s="36" t="s">
        <v>73</v>
      </c>
      <c r="B29" s="40">
        <v>12280.37088</v>
      </c>
      <c r="C29" s="40">
        <v>4165.36474</v>
      </c>
      <c r="D29" s="40">
        <v>788.24237000000005</v>
      </c>
    </row>
    <row r="30" spans="1:8" x14ac:dyDescent="0.3">
      <c r="A30" s="36" t="s">
        <v>74</v>
      </c>
      <c r="B30" s="40">
        <v>4206.2139399999996</v>
      </c>
      <c r="C30" s="40">
        <v>2848.0817099999999</v>
      </c>
      <c r="D30" s="40">
        <v>657.55904999999996</v>
      </c>
    </row>
    <row r="31" spans="1:8" ht="27.6" x14ac:dyDescent="0.3">
      <c r="A31" s="36" t="s">
        <v>75</v>
      </c>
      <c r="B31" s="40">
        <v>450222.95882</v>
      </c>
      <c r="C31" s="40">
        <v>6501.6563599999999</v>
      </c>
      <c r="D31" s="40">
        <v>1426.73865</v>
      </c>
    </row>
    <row r="32" spans="1:8" x14ac:dyDescent="0.3">
      <c r="A32" s="36" t="s">
        <v>76</v>
      </c>
      <c r="B32" s="40">
        <f>19454.31954-6554.1</f>
        <v>12900.21954</v>
      </c>
      <c r="C32" s="40">
        <v>4805.0406400000002</v>
      </c>
      <c r="D32" s="40">
        <v>1246.8695399999999</v>
      </c>
    </row>
    <row r="33" spans="1:4" x14ac:dyDescent="0.3">
      <c r="A33" s="36" t="s">
        <v>77</v>
      </c>
      <c r="B33" s="40">
        <v>289232.88841999997</v>
      </c>
      <c r="C33" s="40">
        <v>9907.5472800000007</v>
      </c>
      <c r="D33" s="40">
        <v>3770.0122900000001</v>
      </c>
    </row>
    <row r="34" spans="1:4" x14ac:dyDescent="0.3">
      <c r="A34" s="36" t="s">
        <v>78</v>
      </c>
      <c r="B34" s="40">
        <v>393049.72077000001</v>
      </c>
      <c r="C34" s="40">
        <v>6660.6488099999997</v>
      </c>
      <c r="D34" s="40">
        <v>1941.6473100000001</v>
      </c>
    </row>
    <row r="35" spans="1:4" x14ac:dyDescent="0.3">
      <c r="A35" s="36" t="s">
        <v>79</v>
      </c>
      <c r="B35" s="40">
        <v>684766.93792000005</v>
      </c>
      <c r="C35" s="40">
        <v>24491.639029999998</v>
      </c>
      <c r="D35" s="40">
        <v>6320.0533699999996</v>
      </c>
    </row>
    <row r="36" spans="1:4" x14ac:dyDescent="0.3">
      <c r="A36" s="36" t="s">
        <v>80</v>
      </c>
      <c r="B36" s="40">
        <v>591901.49707000004</v>
      </c>
      <c r="C36" s="40">
        <v>21571.64889</v>
      </c>
      <c r="D36" s="40">
        <v>6224.89804</v>
      </c>
    </row>
    <row r="37" spans="1:4" x14ac:dyDescent="0.3">
      <c r="A37" s="36" t="s">
        <v>81</v>
      </c>
      <c r="B37" s="40">
        <v>92566.722080000007</v>
      </c>
      <c r="C37" s="40">
        <v>1507.40092</v>
      </c>
      <c r="D37" s="40">
        <v>502.61514</v>
      </c>
    </row>
    <row r="38" spans="1:4" ht="27.6" x14ac:dyDescent="0.3">
      <c r="A38" s="36" t="s">
        <v>82</v>
      </c>
      <c r="B38" s="40">
        <v>131539.90012000001</v>
      </c>
      <c r="C38" s="40">
        <v>59253.14847</v>
      </c>
      <c r="D38" s="40">
        <v>16283.604670000001</v>
      </c>
    </row>
    <row r="39" spans="1:4" x14ac:dyDescent="0.3">
      <c r="A39" s="36" t="s">
        <v>83</v>
      </c>
      <c r="B39" s="40">
        <v>21245.05285</v>
      </c>
      <c r="C39" s="40">
        <v>1847.24109</v>
      </c>
      <c r="D39" s="40">
        <v>498.85250000000002</v>
      </c>
    </row>
    <row r="40" spans="1:4" x14ac:dyDescent="0.3">
      <c r="A40" s="36" t="s">
        <v>84</v>
      </c>
      <c r="B40" s="40">
        <v>10709.15569</v>
      </c>
      <c r="C40" s="40">
        <v>3400.1718000000001</v>
      </c>
      <c r="D40" s="40">
        <v>1887.81738</v>
      </c>
    </row>
    <row r="41" spans="1:4" x14ac:dyDescent="0.3">
      <c r="A41" s="36" t="s">
        <v>85</v>
      </c>
      <c r="B41" s="40">
        <v>8283.3176999999996</v>
      </c>
      <c r="C41" s="40">
        <v>2850.1484300000002</v>
      </c>
      <c r="D41" s="40">
        <v>806.74715000000003</v>
      </c>
    </row>
    <row r="42" spans="1:4" x14ac:dyDescent="0.3">
      <c r="A42" s="36" t="s">
        <v>86</v>
      </c>
      <c r="B42" s="40">
        <v>6116.1880000000001</v>
      </c>
      <c r="C42" s="40">
        <v>2584.18712</v>
      </c>
      <c r="D42" s="40">
        <v>770.85302999999999</v>
      </c>
    </row>
    <row r="43" spans="1:4" ht="27.6" x14ac:dyDescent="0.3">
      <c r="A43" s="36" t="s">
        <v>87</v>
      </c>
      <c r="B43" s="40">
        <v>44434.200570000001</v>
      </c>
      <c r="C43" s="40">
        <v>19532.53601</v>
      </c>
      <c r="D43" s="40">
        <v>5569.9168600000003</v>
      </c>
    </row>
    <row r="44" spans="1:4" x14ac:dyDescent="0.3">
      <c r="A44" s="36" t="s">
        <v>88</v>
      </c>
      <c r="B44" s="40">
        <v>14381.74596</v>
      </c>
      <c r="C44" s="40">
        <v>907.98392999999999</v>
      </c>
      <c r="D44" s="40">
        <v>209.46128999999999</v>
      </c>
    </row>
    <row r="45" spans="1:4" x14ac:dyDescent="0.3">
      <c r="A45" s="36" t="s">
        <v>89</v>
      </c>
      <c r="B45" s="40">
        <v>294140.57257000002</v>
      </c>
      <c r="C45" s="40">
        <v>8128.2829400000001</v>
      </c>
      <c r="D45" s="40">
        <v>1960.3726999999999</v>
      </c>
    </row>
    <row r="46" spans="1:4" x14ac:dyDescent="0.3">
      <c r="A46" s="36" t="s">
        <v>90</v>
      </c>
      <c r="B46" s="40">
        <v>21992.624619999999</v>
      </c>
      <c r="C46" s="40">
        <v>12633.30529</v>
      </c>
      <c r="D46" s="40">
        <v>3380.0624200000002</v>
      </c>
    </row>
    <row r="47" spans="1:4" x14ac:dyDescent="0.3">
      <c r="A47" s="36" t="s">
        <v>91</v>
      </c>
      <c r="B47" s="40">
        <v>3932.4045500000002</v>
      </c>
      <c r="C47" s="40">
        <v>2966.4676899999999</v>
      </c>
      <c r="D47" s="40">
        <v>599.99953000000005</v>
      </c>
    </row>
    <row r="48" spans="1:4" x14ac:dyDescent="0.3">
      <c r="A48" s="36" t="s">
        <v>92</v>
      </c>
      <c r="B48" s="40">
        <v>2079.8497000000002</v>
      </c>
      <c r="C48" s="40">
        <v>1431.117</v>
      </c>
      <c r="D48" s="40">
        <v>313.762</v>
      </c>
    </row>
    <row r="49" spans="1:4" x14ac:dyDescent="0.3">
      <c r="A49" s="36" t="s">
        <v>93</v>
      </c>
      <c r="B49" s="40">
        <v>3279.5750600000001</v>
      </c>
      <c r="C49" s="40">
        <v>2132.5448299999998</v>
      </c>
      <c r="D49" s="40">
        <v>548.04360999999994</v>
      </c>
    </row>
    <row r="50" spans="1:4" x14ac:dyDescent="0.3">
      <c r="A50" s="36" t="s">
        <v>94</v>
      </c>
      <c r="B50" s="40">
        <v>4960.0677599999999</v>
      </c>
      <c r="C50" s="40">
        <v>2985.7622799999999</v>
      </c>
      <c r="D50" s="40">
        <v>1189.90912</v>
      </c>
    </row>
    <row r="51" spans="1:4" x14ac:dyDescent="0.3">
      <c r="A51" s="36" t="s">
        <v>95</v>
      </c>
      <c r="B51" s="40">
        <v>2053.9406399999998</v>
      </c>
      <c r="C51" s="40">
        <v>1478.9051099999999</v>
      </c>
      <c r="D51" s="40">
        <v>278.92451999999997</v>
      </c>
    </row>
    <row r="52" spans="1:4" x14ac:dyDescent="0.3">
      <c r="A52" s="36" t="s">
        <v>96</v>
      </c>
      <c r="B52" s="40">
        <v>1418.1630500000001</v>
      </c>
      <c r="C52" s="40">
        <v>914.81435999999997</v>
      </c>
      <c r="D52" s="40">
        <v>292.87876999999997</v>
      </c>
    </row>
    <row r="53" spans="1:4" x14ac:dyDescent="0.3">
      <c r="A53" s="36" t="s">
        <v>97</v>
      </c>
      <c r="B53" s="40">
        <v>3192.2738899999999</v>
      </c>
      <c r="C53" s="40">
        <v>2142.7135199999998</v>
      </c>
      <c r="D53" s="40">
        <v>630.11991999999998</v>
      </c>
    </row>
    <row r="54" spans="1:4" x14ac:dyDescent="0.3">
      <c r="A54" s="36" t="s">
        <v>98</v>
      </c>
      <c r="B54" s="40">
        <v>735335.55824000004</v>
      </c>
      <c r="C54" s="40">
        <v>22670.60727</v>
      </c>
      <c r="D54" s="40">
        <v>4864.8281800000004</v>
      </c>
    </row>
    <row r="55" spans="1:4" ht="27.6" x14ac:dyDescent="0.3">
      <c r="A55" s="36" t="s">
        <v>99</v>
      </c>
      <c r="B55" s="40">
        <v>578.13846999999998</v>
      </c>
      <c r="C55" s="40">
        <v>471.39942000000002</v>
      </c>
      <c r="D55" s="40">
        <v>106.73905000000001</v>
      </c>
    </row>
    <row r="56" spans="1:4" x14ac:dyDescent="0.3">
      <c r="A56" s="36" t="s">
        <v>100</v>
      </c>
      <c r="B56" s="40">
        <v>8198.4020199999995</v>
      </c>
      <c r="C56" s="40">
        <v>4817.4562800000003</v>
      </c>
      <c r="D56" s="40">
        <v>1258.2954</v>
      </c>
    </row>
    <row r="57" spans="1:4" x14ac:dyDescent="0.3">
      <c r="A57" s="36" t="s">
        <v>101</v>
      </c>
      <c r="B57" s="40">
        <v>97967.689440000002</v>
      </c>
      <c r="C57" s="40">
        <v>3673.79043</v>
      </c>
      <c r="D57" s="40">
        <v>795.32579999999996</v>
      </c>
    </row>
    <row r="58" spans="1:4" x14ac:dyDescent="0.3">
      <c r="A58" s="36" t="s">
        <v>102</v>
      </c>
      <c r="B58" s="40">
        <v>64122.014560000003</v>
      </c>
      <c r="C58" s="40">
        <v>14316.96866</v>
      </c>
      <c r="D58" s="40">
        <v>4860.4337800000003</v>
      </c>
    </row>
    <row r="59" spans="1:4" x14ac:dyDescent="0.3">
      <c r="A59" s="36" t="s">
        <v>103</v>
      </c>
      <c r="B59" s="40">
        <v>4344.4863999999998</v>
      </c>
      <c r="C59" s="40">
        <v>1170.0375799999999</v>
      </c>
      <c r="D59" s="40">
        <v>322.35914000000002</v>
      </c>
    </row>
    <row r="60" spans="1:4" x14ac:dyDescent="0.3">
      <c r="A60" s="36" t="s">
        <v>104</v>
      </c>
      <c r="B60" s="40">
        <v>4662.54457</v>
      </c>
      <c r="C60" s="40">
        <v>1620.63978</v>
      </c>
      <c r="D60" s="40">
        <v>424.30223999999998</v>
      </c>
    </row>
    <row r="61" spans="1:4" x14ac:dyDescent="0.3">
      <c r="A61" s="36" t="s">
        <v>105</v>
      </c>
      <c r="B61" s="40">
        <v>3522.83574</v>
      </c>
      <c r="C61" s="40">
        <v>2694.5012099999999</v>
      </c>
      <c r="D61" s="40">
        <v>486.6293</v>
      </c>
    </row>
    <row r="62" spans="1:4" x14ac:dyDescent="0.3">
      <c r="A62" s="36" t="s">
        <v>106</v>
      </c>
      <c r="B62" s="40">
        <v>80538.511339999997</v>
      </c>
      <c r="C62" s="40">
        <v>3264.2432800000001</v>
      </c>
      <c r="D62" s="40">
        <v>790.10482999999999</v>
      </c>
    </row>
    <row r="63" spans="1:4" x14ac:dyDescent="0.3">
      <c r="A63" s="36" t="s">
        <v>107</v>
      </c>
      <c r="B63" s="40">
        <v>1693.9639500000001</v>
      </c>
      <c r="C63" s="40">
        <v>879.29214000000002</v>
      </c>
      <c r="D63" s="40">
        <v>154.67169000000001</v>
      </c>
    </row>
    <row r="64" spans="1:4" x14ac:dyDescent="0.3">
      <c r="A64" s="36" t="s">
        <v>108</v>
      </c>
      <c r="B64" s="40">
        <v>677.88256000000001</v>
      </c>
      <c r="C64" s="40">
        <v>441.42160000000001</v>
      </c>
      <c r="D64" s="40">
        <v>124.34016</v>
      </c>
    </row>
    <row r="65" spans="1:4" x14ac:dyDescent="0.3">
      <c r="A65" s="36" t="s">
        <v>109</v>
      </c>
      <c r="B65" s="40">
        <v>1344.05656</v>
      </c>
      <c r="C65" s="40">
        <v>684.40625999999997</v>
      </c>
      <c r="D65" s="40">
        <v>185.31341</v>
      </c>
    </row>
    <row r="66" spans="1:4" s="42" customFormat="1" x14ac:dyDescent="0.3">
      <c r="A66" s="58" t="s">
        <v>120</v>
      </c>
      <c r="B66" s="55">
        <v>6554.1</v>
      </c>
      <c r="C66" s="55"/>
      <c r="D66" s="55"/>
    </row>
    <row r="67" spans="1:4" x14ac:dyDescent="0.3">
      <c r="A67" s="39" t="s">
        <v>2</v>
      </c>
      <c r="B67" s="41">
        <f>SUM(B24:B66)</f>
        <v>4338361.3373799995</v>
      </c>
      <c r="C67" s="59">
        <f t="shared" ref="C67:D67" si="0">SUM(C24:C66)</f>
        <v>332574.15498000005</v>
      </c>
      <c r="D67" s="59">
        <f t="shared" si="0"/>
        <v>89507.093200000018</v>
      </c>
    </row>
  </sheetData>
  <mergeCells count="19">
    <mergeCell ref="A5:C5"/>
    <mergeCell ref="A11:C11"/>
    <mergeCell ref="A22:A23"/>
    <mergeCell ref="B22:B23"/>
    <mergeCell ref="C22:D22"/>
    <mergeCell ref="A6:C6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4:C14"/>
    <mergeCell ref="A18:C18"/>
    <mergeCell ref="A1:D1"/>
    <mergeCell ref="A2:D2"/>
  </mergeCells>
  <pageMargins left="0.70866141732283472" right="0.70866141732283472" top="0.2" bottom="0.32" header="0.2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topLeftCell="C7" zoomScaleNormal="100" zoomScaleSheetLayoutView="100" workbookViewId="0">
      <selection activeCell="E57" sqref="E57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2.88671875" customWidth="1"/>
  </cols>
  <sheetData>
    <row r="1" spans="1:20" s="8" customFormat="1" ht="15.6" x14ac:dyDescent="0.3">
      <c r="A1" s="49"/>
      <c r="B1" s="46"/>
      <c r="C1" s="47" t="s">
        <v>8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0" x14ac:dyDescent="0.3">
      <c r="A2" s="50" t="s">
        <v>118</v>
      </c>
      <c r="B2" s="42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5" t="s">
        <v>7</v>
      </c>
    </row>
    <row r="3" spans="1:20" s="7" customFormat="1" ht="52.8" x14ac:dyDescent="0.25">
      <c r="A3" s="48" t="s">
        <v>18</v>
      </c>
      <c r="B3" s="53" t="s">
        <v>19</v>
      </c>
      <c r="C3" s="54" t="s">
        <v>20</v>
      </c>
      <c r="D3" s="54" t="s">
        <v>21</v>
      </c>
      <c r="E3" s="54" t="s">
        <v>22</v>
      </c>
      <c r="F3" s="54" t="s">
        <v>23</v>
      </c>
      <c r="G3" s="54" t="s">
        <v>24</v>
      </c>
      <c r="H3" s="54" t="s">
        <v>25</v>
      </c>
      <c r="I3" s="54" t="s">
        <v>26</v>
      </c>
      <c r="J3" s="54" t="s">
        <v>27</v>
      </c>
      <c r="K3" s="54" t="s">
        <v>28</v>
      </c>
      <c r="L3" s="54" t="s">
        <v>29</v>
      </c>
      <c r="M3" s="54" t="s">
        <v>30</v>
      </c>
      <c r="N3" s="54" t="s">
        <v>31</v>
      </c>
      <c r="O3" s="54" t="s">
        <v>32</v>
      </c>
      <c r="P3" s="44" t="s">
        <v>6</v>
      </c>
    </row>
    <row r="4" spans="1:20" ht="27.6" x14ac:dyDescent="0.3">
      <c r="A4" s="52" t="s">
        <v>33</v>
      </c>
      <c r="B4" s="56"/>
      <c r="C4" s="56"/>
      <c r="D4" s="56"/>
      <c r="E4" s="56"/>
      <c r="F4" s="56"/>
      <c r="G4" s="56"/>
      <c r="H4" s="56"/>
      <c r="I4" s="56"/>
      <c r="J4" s="56">
        <v>1445.1666700000001</v>
      </c>
      <c r="K4" s="56">
        <v>192.416</v>
      </c>
      <c r="L4" s="56"/>
      <c r="M4" s="56"/>
      <c r="N4" s="56"/>
      <c r="O4" s="56"/>
      <c r="P4" s="57">
        <v>1637.58267</v>
      </c>
      <c r="Q4" s="15"/>
      <c r="R4" s="15"/>
      <c r="S4" s="15"/>
      <c r="T4" s="15"/>
    </row>
    <row r="5" spans="1:20" ht="41.4" x14ac:dyDescent="0.3">
      <c r="A5" s="52" t="s">
        <v>34</v>
      </c>
      <c r="B5" s="56"/>
      <c r="C5" s="56">
        <v>22288.2</v>
      </c>
      <c r="D5" s="56">
        <v>19116.167000000001</v>
      </c>
      <c r="E5" s="56">
        <v>10213.5</v>
      </c>
      <c r="F5" s="56">
        <v>8493.7999999999993</v>
      </c>
      <c r="G5" s="56">
        <v>22844.833330000001</v>
      </c>
      <c r="H5" s="56">
        <v>6102.3339999999998</v>
      </c>
      <c r="I5" s="56">
        <v>4000</v>
      </c>
      <c r="J5" s="56">
        <v>486.66667000000001</v>
      </c>
      <c r="K5" s="56">
        <v>4661.9030000000002</v>
      </c>
      <c r="L5" s="56">
        <v>30000</v>
      </c>
      <c r="M5" s="56">
        <v>9003</v>
      </c>
      <c r="N5" s="56">
        <v>13368</v>
      </c>
      <c r="O5" s="56">
        <v>1189.364</v>
      </c>
      <c r="P5" s="57">
        <v>151767.76800000001</v>
      </c>
      <c r="Q5" s="15"/>
      <c r="R5" s="15"/>
      <c r="S5" s="15"/>
      <c r="T5" s="15"/>
    </row>
    <row r="6" spans="1:20" ht="41.4" x14ac:dyDescent="0.3">
      <c r="A6" s="52" t="s">
        <v>35</v>
      </c>
      <c r="B6" s="56">
        <v>7279.9719999999998</v>
      </c>
      <c r="C6" s="56">
        <v>545</v>
      </c>
      <c r="D6" s="56">
        <v>75</v>
      </c>
      <c r="E6" s="56"/>
      <c r="F6" s="56"/>
      <c r="G6" s="56">
        <v>75</v>
      </c>
      <c r="H6" s="56"/>
      <c r="I6" s="56"/>
      <c r="J6" s="56">
        <v>197.53333000000001</v>
      </c>
      <c r="K6" s="56"/>
      <c r="L6" s="56"/>
      <c r="M6" s="56">
        <v>200</v>
      </c>
      <c r="N6" s="56">
        <v>3702.53</v>
      </c>
      <c r="O6" s="56">
        <v>12800</v>
      </c>
      <c r="P6" s="57">
        <v>24875.035329999999</v>
      </c>
      <c r="Q6" s="15"/>
      <c r="R6" s="15"/>
      <c r="S6" s="15"/>
      <c r="T6" s="15"/>
    </row>
    <row r="7" spans="1:20" ht="69" x14ac:dyDescent="0.3">
      <c r="A7" s="52" t="s">
        <v>36</v>
      </c>
      <c r="B7" s="56">
        <v>107388.90625</v>
      </c>
      <c r="C7" s="56">
        <v>86145.426080000005</v>
      </c>
      <c r="D7" s="56">
        <v>22947.207999999999</v>
      </c>
      <c r="E7" s="56">
        <v>14400</v>
      </c>
      <c r="F7" s="56">
        <v>6030.8249999999998</v>
      </c>
      <c r="G7" s="56">
        <v>34326.68333</v>
      </c>
      <c r="H7" s="56">
        <v>16489.008000000002</v>
      </c>
      <c r="I7" s="56">
        <v>2000</v>
      </c>
      <c r="J7" s="56">
        <v>31831.18764</v>
      </c>
      <c r="K7" s="56">
        <v>7119.3</v>
      </c>
      <c r="L7" s="56">
        <v>16222.8</v>
      </c>
      <c r="M7" s="56">
        <v>16309.62</v>
      </c>
      <c r="N7" s="56">
        <v>13248.566000000001</v>
      </c>
      <c r="O7" s="56"/>
      <c r="P7" s="57">
        <v>374459.53029999998</v>
      </c>
      <c r="Q7" s="15"/>
      <c r="R7" s="15"/>
      <c r="S7" s="15"/>
      <c r="T7" s="15"/>
    </row>
    <row r="8" spans="1:20" ht="124.2" x14ac:dyDescent="0.3">
      <c r="A8" s="52" t="s">
        <v>37</v>
      </c>
      <c r="B8" s="56">
        <v>15981.583269999999</v>
      </c>
      <c r="C8" s="56">
        <v>542.85500000000002</v>
      </c>
      <c r="D8" s="56">
        <v>1000</v>
      </c>
      <c r="E8" s="56"/>
      <c r="F8" s="56">
        <v>3873.26001</v>
      </c>
      <c r="G8" s="56">
        <v>7316.12662</v>
      </c>
      <c r="H8" s="56">
        <v>367.79300000000001</v>
      </c>
      <c r="I8" s="56">
        <v>314.5</v>
      </c>
      <c r="J8" s="56">
        <v>40.093000000000004</v>
      </c>
      <c r="K8" s="56">
        <v>676.76599999999996</v>
      </c>
      <c r="L8" s="56">
        <v>930.01784999999995</v>
      </c>
      <c r="M8" s="56">
        <v>400.64699999999999</v>
      </c>
      <c r="N8" s="56"/>
      <c r="O8" s="56">
        <v>1928.4456399999999</v>
      </c>
      <c r="P8" s="57">
        <v>33372.087390000001</v>
      </c>
      <c r="Q8" s="15"/>
      <c r="R8" s="15"/>
      <c r="S8" s="15"/>
      <c r="T8" s="15"/>
    </row>
    <row r="9" spans="1:20" ht="55.2" x14ac:dyDescent="0.3">
      <c r="A9" s="52" t="s">
        <v>38</v>
      </c>
      <c r="B9" s="56"/>
      <c r="C9" s="56">
        <v>37821.115389999999</v>
      </c>
      <c r="D9" s="56">
        <v>3708.2579999999998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>
        <v>41529.373390000001</v>
      </c>
      <c r="Q9" s="15"/>
      <c r="R9" s="15"/>
      <c r="S9" s="15"/>
      <c r="T9" s="15"/>
    </row>
    <row r="10" spans="1:20" ht="96.6" x14ac:dyDescent="0.3">
      <c r="A10" s="52" t="s">
        <v>39</v>
      </c>
      <c r="B10" s="56">
        <v>119.2</v>
      </c>
      <c r="C10" s="56"/>
      <c r="D10" s="56"/>
      <c r="E10" s="56"/>
      <c r="F10" s="56">
        <v>24.6</v>
      </c>
      <c r="G10" s="56"/>
      <c r="H10" s="56"/>
      <c r="I10" s="56"/>
      <c r="J10" s="56">
        <v>92.915000000000006</v>
      </c>
      <c r="K10" s="56">
        <v>3.11</v>
      </c>
      <c r="L10" s="56"/>
      <c r="M10" s="56">
        <v>20.5</v>
      </c>
      <c r="N10" s="56">
        <v>12.3</v>
      </c>
      <c r="O10" s="56"/>
      <c r="P10" s="57">
        <v>272.625</v>
      </c>
      <c r="Q10" s="15"/>
      <c r="R10" s="15"/>
      <c r="S10" s="15"/>
      <c r="T10" s="15"/>
    </row>
    <row r="11" spans="1:20" ht="82.8" x14ac:dyDescent="0.3">
      <c r="A11" s="52" t="s">
        <v>40</v>
      </c>
      <c r="B11" s="56"/>
      <c r="C11" s="56">
        <v>4189.75</v>
      </c>
      <c r="D11" s="56">
        <v>643.41700000000003</v>
      </c>
      <c r="E11" s="56">
        <v>437</v>
      </c>
      <c r="F11" s="56">
        <v>163</v>
      </c>
      <c r="G11" s="56">
        <v>633.33333000000005</v>
      </c>
      <c r="H11" s="56">
        <v>160.666</v>
      </c>
      <c r="I11" s="56">
        <v>45</v>
      </c>
      <c r="J11" s="56"/>
      <c r="K11" s="56"/>
      <c r="L11" s="56">
        <v>260.83300000000003</v>
      </c>
      <c r="M11" s="56">
        <v>236.816</v>
      </c>
      <c r="N11" s="56">
        <v>243.666</v>
      </c>
      <c r="O11" s="56">
        <v>134.5</v>
      </c>
      <c r="P11" s="57">
        <v>7147.9813299999996</v>
      </c>
      <c r="Q11" s="15"/>
      <c r="R11" s="15"/>
      <c r="S11" s="15"/>
      <c r="T11" s="15"/>
    </row>
    <row r="12" spans="1:20" ht="96.6" x14ac:dyDescent="0.3">
      <c r="A12" s="52" t="s">
        <v>41</v>
      </c>
      <c r="B12" s="56">
        <v>277.88600000000002</v>
      </c>
      <c r="C12" s="56">
        <v>258.334</v>
      </c>
      <c r="D12" s="56">
        <v>235</v>
      </c>
      <c r="E12" s="56">
        <v>79.540000000000006</v>
      </c>
      <c r="F12" s="56">
        <v>71</v>
      </c>
      <c r="G12" s="56">
        <v>86.083330000000004</v>
      </c>
      <c r="H12" s="56">
        <v>169.63221999999999</v>
      </c>
      <c r="I12" s="56">
        <v>80</v>
      </c>
      <c r="J12" s="56">
        <v>76.843999999999994</v>
      </c>
      <c r="K12" s="56">
        <v>183.352</v>
      </c>
      <c r="L12" s="56">
        <v>175</v>
      </c>
      <c r="M12" s="56">
        <v>301.89</v>
      </c>
      <c r="N12" s="56">
        <v>245.21799999999999</v>
      </c>
      <c r="O12" s="56">
        <v>89.994</v>
      </c>
      <c r="P12" s="57">
        <v>2329.7735499999999</v>
      </c>
      <c r="Q12" s="15"/>
      <c r="R12" s="15"/>
      <c r="S12" s="15"/>
      <c r="T12" s="15"/>
    </row>
    <row r="13" spans="1:20" ht="69" x14ac:dyDescent="0.3">
      <c r="A13" s="52" t="s">
        <v>42</v>
      </c>
      <c r="B13" s="56">
        <v>392.33800000000002</v>
      </c>
      <c r="C13" s="56">
        <v>320</v>
      </c>
      <c r="D13" s="56">
        <v>300</v>
      </c>
      <c r="E13" s="56">
        <v>123.65</v>
      </c>
      <c r="F13" s="56">
        <v>68</v>
      </c>
      <c r="G13" s="56">
        <v>400</v>
      </c>
      <c r="H13" s="56">
        <v>91.500029999999995</v>
      </c>
      <c r="I13" s="56">
        <v>31</v>
      </c>
      <c r="J13" s="56">
        <v>270.084</v>
      </c>
      <c r="K13" s="56">
        <v>157.24700000000001</v>
      </c>
      <c r="L13" s="56">
        <v>80.693110000000004</v>
      </c>
      <c r="M13" s="56">
        <v>59</v>
      </c>
      <c r="N13" s="56">
        <v>66.709000000000003</v>
      </c>
      <c r="O13" s="56">
        <v>187.46799999999999</v>
      </c>
      <c r="P13" s="57">
        <v>2547.68914</v>
      </c>
      <c r="Q13" s="15"/>
      <c r="R13" s="15"/>
      <c r="S13" s="15"/>
      <c r="T13" s="15"/>
    </row>
    <row r="14" spans="1:20" ht="82.8" x14ac:dyDescent="0.3">
      <c r="A14" s="52" t="s">
        <v>43</v>
      </c>
      <c r="B14" s="56">
        <v>216.67</v>
      </c>
      <c r="C14" s="56">
        <v>1150</v>
      </c>
      <c r="D14" s="56">
        <v>140</v>
      </c>
      <c r="E14" s="56">
        <v>141.18</v>
      </c>
      <c r="F14" s="56">
        <v>36.9</v>
      </c>
      <c r="G14" s="56">
        <v>416</v>
      </c>
      <c r="H14" s="56">
        <v>155.38457</v>
      </c>
      <c r="I14" s="56">
        <v>134</v>
      </c>
      <c r="J14" s="56">
        <v>520.24099999999999</v>
      </c>
      <c r="K14" s="56">
        <v>202.4</v>
      </c>
      <c r="L14" s="56">
        <v>157.46796000000001</v>
      </c>
      <c r="M14" s="56">
        <v>271.02</v>
      </c>
      <c r="N14" s="56">
        <v>90.001999999999995</v>
      </c>
      <c r="O14" s="56">
        <v>275.72133000000002</v>
      </c>
      <c r="P14" s="57">
        <v>3906.98686</v>
      </c>
      <c r="Q14" s="15"/>
      <c r="R14" s="15"/>
      <c r="S14" s="15"/>
      <c r="T14" s="15"/>
    </row>
    <row r="15" spans="1:20" ht="124.2" x14ac:dyDescent="0.3">
      <c r="A15" s="52" t="s">
        <v>44</v>
      </c>
      <c r="B15" s="56">
        <v>20507.3</v>
      </c>
      <c r="C15" s="56">
        <v>2090.7671999999998</v>
      </c>
      <c r="D15" s="56">
        <v>184.583</v>
      </c>
      <c r="E15" s="56"/>
      <c r="F15" s="56"/>
      <c r="G15" s="56"/>
      <c r="H15" s="56"/>
      <c r="I15" s="56"/>
      <c r="J15" s="56">
        <v>270</v>
      </c>
      <c r="K15" s="56"/>
      <c r="L15" s="56"/>
      <c r="M15" s="56"/>
      <c r="N15" s="56"/>
      <c r="O15" s="56"/>
      <c r="P15" s="57">
        <v>23052.6502</v>
      </c>
      <c r="Q15" s="15"/>
      <c r="R15" s="15"/>
      <c r="S15" s="15"/>
      <c r="T15" s="15"/>
    </row>
    <row r="16" spans="1:20" ht="110.4" x14ac:dyDescent="0.3">
      <c r="A16" s="52" t="s">
        <v>45</v>
      </c>
      <c r="B16" s="56"/>
      <c r="C16" s="56">
        <v>4100.067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>
        <v>4100.067</v>
      </c>
      <c r="Q16" s="15"/>
      <c r="R16" s="15"/>
      <c r="S16" s="15"/>
      <c r="T16" s="15"/>
    </row>
    <row r="17" spans="1:20" ht="110.4" x14ac:dyDescent="0.3">
      <c r="A17" s="52" t="s">
        <v>46</v>
      </c>
      <c r="B17" s="56">
        <v>191.69163</v>
      </c>
      <c r="C17" s="56">
        <v>172</v>
      </c>
      <c r="D17" s="56"/>
      <c r="E17" s="56"/>
      <c r="F17" s="56"/>
      <c r="G17" s="56">
        <v>18.754000000000001</v>
      </c>
      <c r="H17" s="56"/>
      <c r="I17" s="56"/>
      <c r="J17" s="56">
        <v>37.5</v>
      </c>
      <c r="K17" s="56"/>
      <c r="L17" s="56"/>
      <c r="M17" s="56">
        <v>9.5</v>
      </c>
      <c r="N17" s="56"/>
      <c r="O17" s="56"/>
      <c r="P17" s="57">
        <v>429.44562999999999</v>
      </c>
      <c r="Q17" s="15"/>
      <c r="R17" s="15"/>
      <c r="S17" s="15"/>
      <c r="T17" s="15"/>
    </row>
    <row r="18" spans="1:20" ht="358.8" x14ac:dyDescent="0.3">
      <c r="A18" s="52" t="s">
        <v>47</v>
      </c>
      <c r="B18" s="56">
        <v>21550</v>
      </c>
      <c r="C18" s="56">
        <v>11920.75916</v>
      </c>
      <c r="D18" s="56">
        <v>2100</v>
      </c>
      <c r="E18" s="56">
        <v>1860</v>
      </c>
      <c r="F18" s="56">
        <v>116</v>
      </c>
      <c r="G18" s="56">
        <v>2760</v>
      </c>
      <c r="H18" s="56">
        <v>917.92573000000004</v>
      </c>
      <c r="I18" s="56">
        <v>147.57</v>
      </c>
      <c r="J18" s="56">
        <v>4100</v>
      </c>
      <c r="K18" s="56">
        <v>1644.1669999999999</v>
      </c>
      <c r="L18" s="56">
        <v>1451.6180300000001</v>
      </c>
      <c r="M18" s="56">
        <v>1426.8</v>
      </c>
      <c r="N18" s="56">
        <v>1635.1</v>
      </c>
      <c r="O18" s="56">
        <v>1232.325</v>
      </c>
      <c r="P18" s="57">
        <v>52862.264920000001</v>
      </c>
      <c r="Q18" s="15"/>
      <c r="R18" s="15"/>
      <c r="S18" s="15"/>
      <c r="T18" s="15"/>
    </row>
    <row r="19" spans="1:20" ht="179.4" x14ac:dyDescent="0.3">
      <c r="A19" s="52" t="s">
        <v>48</v>
      </c>
      <c r="B19" s="56">
        <v>166067.76574</v>
      </c>
      <c r="C19" s="56">
        <v>101580</v>
      </c>
      <c r="D19" s="56">
        <v>35934.413999999997</v>
      </c>
      <c r="E19" s="56">
        <v>26760</v>
      </c>
      <c r="F19" s="56">
        <v>15020.5</v>
      </c>
      <c r="G19" s="56">
        <v>13010.72402</v>
      </c>
      <c r="H19" s="56">
        <v>12432</v>
      </c>
      <c r="I19" s="56">
        <v>2985</v>
      </c>
      <c r="J19" s="56">
        <v>24981.41</v>
      </c>
      <c r="K19" s="56">
        <v>8951.9500000000007</v>
      </c>
      <c r="L19" s="56">
        <v>40156.572500000002</v>
      </c>
      <c r="M19" s="56">
        <v>10654.9</v>
      </c>
      <c r="N19" s="56">
        <v>13775.1</v>
      </c>
      <c r="O19" s="56">
        <v>16051.713400000001</v>
      </c>
      <c r="P19" s="57">
        <v>488362.04966000002</v>
      </c>
      <c r="Q19" s="15"/>
      <c r="R19" s="15"/>
      <c r="S19" s="15"/>
      <c r="T19" s="15"/>
    </row>
    <row r="20" spans="1:20" ht="110.4" x14ac:dyDescent="0.3">
      <c r="A20" s="52" t="s">
        <v>49</v>
      </c>
      <c r="B20" s="56">
        <v>3014.31765</v>
      </c>
      <c r="C20" s="56">
        <v>2500</v>
      </c>
      <c r="D20" s="56"/>
      <c r="E20" s="56"/>
      <c r="F20" s="56"/>
      <c r="G20" s="56">
        <v>55</v>
      </c>
      <c r="H20" s="56"/>
      <c r="I20" s="56"/>
      <c r="J20" s="56">
        <v>444</v>
      </c>
      <c r="K20" s="56">
        <v>300</v>
      </c>
      <c r="L20" s="56">
        <v>777.51199999999994</v>
      </c>
      <c r="M20" s="56"/>
      <c r="N20" s="56">
        <v>14.574999999999999</v>
      </c>
      <c r="O20" s="56"/>
      <c r="P20" s="57">
        <v>7105.4046500000004</v>
      </c>
      <c r="Q20" s="15"/>
      <c r="R20" s="15"/>
      <c r="S20" s="15"/>
      <c r="T20" s="15"/>
    </row>
    <row r="21" spans="1:20" ht="151.80000000000001" x14ac:dyDescent="0.3">
      <c r="A21" s="52" t="s">
        <v>50</v>
      </c>
      <c r="B21" s="56">
        <v>121.16800000000001</v>
      </c>
      <c r="C21" s="56">
        <v>25.639900000000001</v>
      </c>
      <c r="D21" s="56"/>
      <c r="E21" s="56"/>
      <c r="F21" s="56"/>
      <c r="G21" s="56"/>
      <c r="H21" s="56">
        <v>3.7250000000000001</v>
      </c>
      <c r="I21" s="56"/>
      <c r="J21" s="56">
        <v>7.45</v>
      </c>
      <c r="K21" s="56">
        <v>4.0101599999999999</v>
      </c>
      <c r="L21" s="56"/>
      <c r="M21" s="56"/>
      <c r="N21" s="56"/>
      <c r="O21" s="56"/>
      <c r="P21" s="57">
        <v>161.99306000000001</v>
      </c>
      <c r="Q21" s="15"/>
      <c r="R21" s="15"/>
      <c r="S21" s="15"/>
      <c r="T21" s="15"/>
    </row>
    <row r="22" spans="1:20" ht="96.6" x14ac:dyDescent="0.3">
      <c r="A22" s="52" t="s">
        <v>51</v>
      </c>
      <c r="B22" s="56">
        <v>150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>
        <v>150</v>
      </c>
      <c r="N22" s="56"/>
      <c r="O22" s="56"/>
      <c r="P22" s="57">
        <v>300</v>
      </c>
      <c r="Q22" s="15"/>
      <c r="R22" s="15"/>
      <c r="S22" s="15"/>
      <c r="T22" s="15"/>
    </row>
    <row r="23" spans="1:20" ht="138" x14ac:dyDescent="0.3">
      <c r="A23" s="52" t="s">
        <v>52</v>
      </c>
      <c r="B23" s="56">
        <v>8619.3178599999992</v>
      </c>
      <c r="C23" s="56">
        <v>2323</v>
      </c>
      <c r="D23" s="56">
        <v>400</v>
      </c>
      <c r="E23" s="56">
        <v>300</v>
      </c>
      <c r="F23" s="56">
        <v>135</v>
      </c>
      <c r="G23" s="56">
        <v>365.24700000000001</v>
      </c>
      <c r="H23" s="56">
        <v>65.75</v>
      </c>
      <c r="I23" s="56">
        <v>31</v>
      </c>
      <c r="J23" s="56">
        <v>1660</v>
      </c>
      <c r="K23" s="56">
        <v>288.33300000000003</v>
      </c>
      <c r="L23" s="56">
        <v>710.50699999999995</v>
      </c>
      <c r="M23" s="56">
        <v>223.93</v>
      </c>
      <c r="N23" s="56">
        <v>297.49695000000003</v>
      </c>
      <c r="O23" s="56">
        <v>388.86433</v>
      </c>
      <c r="P23" s="57">
        <v>15808.44614</v>
      </c>
      <c r="Q23" s="15"/>
      <c r="R23" s="15"/>
      <c r="S23" s="15"/>
      <c r="T23" s="15"/>
    </row>
    <row r="24" spans="1:20" ht="138" x14ac:dyDescent="0.3">
      <c r="A24" s="52" t="s">
        <v>53</v>
      </c>
      <c r="B24" s="56">
        <v>155048.13584</v>
      </c>
      <c r="C24" s="56">
        <v>55747.036999999997</v>
      </c>
      <c r="D24" s="56">
        <v>13510.913</v>
      </c>
      <c r="E24" s="56">
        <v>9500</v>
      </c>
      <c r="F24" s="56">
        <v>2704</v>
      </c>
      <c r="G24" s="56">
        <v>6671.3</v>
      </c>
      <c r="H24" s="56">
        <v>3082.75</v>
      </c>
      <c r="I24" s="56">
        <v>1952</v>
      </c>
      <c r="J24" s="56">
        <v>19557.7</v>
      </c>
      <c r="K24" s="56">
        <v>3230.3040000000001</v>
      </c>
      <c r="L24" s="56">
        <v>5131.4221900000002</v>
      </c>
      <c r="M24" s="56">
        <v>5079.6400000000003</v>
      </c>
      <c r="N24" s="56">
        <v>10526.2</v>
      </c>
      <c r="O24" s="56">
        <v>5434.8739999999998</v>
      </c>
      <c r="P24" s="57">
        <v>297176.27603000001</v>
      </c>
      <c r="Q24" s="15"/>
      <c r="R24" s="15"/>
      <c r="S24" s="15"/>
      <c r="T24" s="15"/>
    </row>
    <row r="25" spans="1:20" ht="82.8" x14ac:dyDescent="0.3">
      <c r="A25" s="52" t="s">
        <v>54</v>
      </c>
      <c r="B25" s="56">
        <v>33790.864249999999</v>
      </c>
      <c r="C25" s="56">
        <v>5958.1949999999997</v>
      </c>
      <c r="D25" s="56">
        <v>2697.5830000000001</v>
      </c>
      <c r="E25" s="56">
        <v>1660</v>
      </c>
      <c r="F25" s="56">
        <v>169.4</v>
      </c>
      <c r="G25" s="56">
        <v>2800</v>
      </c>
      <c r="H25" s="56">
        <v>215.708</v>
      </c>
      <c r="I25" s="56"/>
      <c r="J25" s="56">
        <v>1724.79315</v>
      </c>
      <c r="K25" s="56"/>
      <c r="L25" s="56">
        <v>259</v>
      </c>
      <c r="M25" s="56">
        <v>300</v>
      </c>
      <c r="N25" s="56">
        <v>2061.0220800000002</v>
      </c>
      <c r="O25" s="56">
        <v>1383.414</v>
      </c>
      <c r="P25" s="57">
        <v>53019.979480000002</v>
      </c>
      <c r="Q25" s="15"/>
      <c r="R25" s="15"/>
      <c r="S25" s="15"/>
      <c r="T25" s="15"/>
    </row>
    <row r="26" spans="1:20" ht="110.4" x14ac:dyDescent="0.3">
      <c r="A26" s="52" t="s">
        <v>55</v>
      </c>
      <c r="B26" s="56">
        <v>1801.3972100000001</v>
      </c>
      <c r="C26" s="56">
        <v>984.72299999999996</v>
      </c>
      <c r="D26" s="56">
        <v>120</v>
      </c>
      <c r="E26" s="56">
        <v>220</v>
      </c>
      <c r="F26" s="56">
        <v>170</v>
      </c>
      <c r="G26" s="56">
        <v>199.55</v>
      </c>
      <c r="H26" s="56">
        <v>75</v>
      </c>
      <c r="I26" s="56">
        <v>22</v>
      </c>
      <c r="J26" s="56">
        <v>188.79</v>
      </c>
      <c r="K26" s="56">
        <v>30.774000000000001</v>
      </c>
      <c r="L26" s="56">
        <v>449.24799999999999</v>
      </c>
      <c r="M26" s="56"/>
      <c r="N26" s="56">
        <v>77.150000000000006</v>
      </c>
      <c r="O26" s="56"/>
      <c r="P26" s="57">
        <v>4338.6322099999998</v>
      </c>
      <c r="Q26" s="15"/>
      <c r="R26" s="15"/>
      <c r="S26" s="15"/>
      <c r="T26" s="15"/>
    </row>
    <row r="27" spans="1:20" ht="55.2" x14ac:dyDescent="0.3">
      <c r="A27" s="52" t="s">
        <v>56</v>
      </c>
      <c r="B27" s="56"/>
      <c r="C27" s="56"/>
      <c r="D27" s="56">
        <v>74.400000000000006</v>
      </c>
      <c r="E27" s="56">
        <v>27.95</v>
      </c>
      <c r="F27" s="56">
        <v>12.8</v>
      </c>
      <c r="G27" s="56">
        <v>53.55</v>
      </c>
      <c r="H27" s="56">
        <v>18.649999999999999</v>
      </c>
      <c r="I27" s="56"/>
      <c r="J27" s="56">
        <v>99.35</v>
      </c>
      <c r="K27" s="56">
        <v>15.1</v>
      </c>
      <c r="L27" s="56">
        <v>28.7</v>
      </c>
      <c r="M27" s="56">
        <v>24.4</v>
      </c>
      <c r="N27" s="56">
        <v>28.15</v>
      </c>
      <c r="O27" s="56">
        <v>12.45</v>
      </c>
      <c r="P27" s="57">
        <v>395.5</v>
      </c>
      <c r="Q27" s="15"/>
      <c r="R27" s="15"/>
      <c r="S27" s="15"/>
      <c r="T27" s="15"/>
    </row>
    <row r="28" spans="1:20" ht="82.8" x14ac:dyDescent="0.3">
      <c r="A28" s="52" t="s">
        <v>57</v>
      </c>
      <c r="B28" s="56">
        <v>1481.35294</v>
      </c>
      <c r="C28" s="56">
        <v>800</v>
      </c>
      <c r="D28" s="56">
        <v>201.6</v>
      </c>
      <c r="E28" s="56"/>
      <c r="F28" s="56"/>
      <c r="G28" s="56">
        <v>241.458</v>
      </c>
      <c r="H28" s="56"/>
      <c r="I28" s="56"/>
      <c r="J28" s="56">
        <v>96</v>
      </c>
      <c r="K28" s="56">
        <v>428</v>
      </c>
      <c r="L28" s="56"/>
      <c r="M28" s="56">
        <v>300</v>
      </c>
      <c r="N28" s="56">
        <v>80.942999999999998</v>
      </c>
      <c r="O28" s="56"/>
      <c r="P28" s="57">
        <v>3629.35394</v>
      </c>
      <c r="Q28" s="15"/>
      <c r="R28" s="15"/>
      <c r="S28" s="15"/>
      <c r="T28" s="15"/>
    </row>
    <row r="29" spans="1:20" ht="96.6" x14ac:dyDescent="0.3">
      <c r="A29" s="52" t="s">
        <v>58</v>
      </c>
      <c r="B29" s="56">
        <v>36682.60482</v>
      </c>
      <c r="C29" s="56"/>
      <c r="D29" s="56">
        <v>1300</v>
      </c>
      <c r="E29" s="56"/>
      <c r="F29" s="56"/>
      <c r="G29" s="56"/>
      <c r="H29" s="56"/>
      <c r="I29" s="56"/>
      <c r="J29" s="56">
        <v>1955.1</v>
      </c>
      <c r="K29" s="56">
        <v>4000</v>
      </c>
      <c r="L29" s="56">
        <v>1700</v>
      </c>
      <c r="M29" s="56"/>
      <c r="N29" s="56"/>
      <c r="O29" s="56">
        <v>500.1</v>
      </c>
      <c r="P29" s="57">
        <v>46137.804819999998</v>
      </c>
      <c r="Q29" s="15"/>
      <c r="R29" s="15"/>
      <c r="S29" s="15"/>
      <c r="T29" s="15"/>
    </row>
    <row r="30" spans="1:20" ht="193.2" x14ac:dyDescent="0.3">
      <c r="A30" s="52" t="s">
        <v>59</v>
      </c>
      <c r="B30" s="56">
        <v>300</v>
      </c>
      <c r="C30" s="56">
        <v>247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>
        <v>547</v>
      </c>
      <c r="Q30" s="15"/>
      <c r="R30" s="15"/>
      <c r="S30" s="15"/>
      <c r="T30" s="15"/>
    </row>
    <row r="31" spans="1:20" ht="96.6" x14ac:dyDescent="0.3">
      <c r="A31" s="52" t="s">
        <v>60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>
        <v>3512.7820000000002</v>
      </c>
      <c r="P31" s="57">
        <v>3512.7820000000002</v>
      </c>
      <c r="Q31" s="15"/>
      <c r="R31" s="15"/>
      <c r="S31" s="15"/>
      <c r="T31" s="15"/>
    </row>
    <row r="32" spans="1:20" ht="138" x14ac:dyDescent="0.3">
      <c r="A32" s="52" t="s">
        <v>61</v>
      </c>
      <c r="B32" s="56">
        <v>150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>
        <v>150</v>
      </c>
      <c r="Q32" s="15"/>
      <c r="R32" s="15"/>
      <c r="S32" s="15"/>
      <c r="T32" s="15"/>
    </row>
    <row r="33" spans="1:20" ht="55.2" x14ac:dyDescent="0.3">
      <c r="A33" s="52" t="s">
        <v>62</v>
      </c>
      <c r="B33" s="56"/>
      <c r="C33" s="56"/>
      <c r="D33" s="56"/>
      <c r="E33" s="56"/>
      <c r="F33" s="56"/>
      <c r="G33" s="56"/>
      <c r="H33" s="56"/>
      <c r="I33" s="56"/>
      <c r="J33" s="56">
        <v>37992</v>
      </c>
      <c r="K33" s="56"/>
      <c r="L33" s="56"/>
      <c r="M33" s="56"/>
      <c r="N33" s="56"/>
      <c r="O33" s="56"/>
      <c r="P33" s="57">
        <v>37992</v>
      </c>
      <c r="Q33" s="15"/>
      <c r="R33" s="15"/>
      <c r="S33" s="15"/>
      <c r="T33" s="15"/>
    </row>
    <row r="34" spans="1:20" ht="41.4" x14ac:dyDescent="0.3">
      <c r="A34" s="52" t="s">
        <v>63</v>
      </c>
      <c r="B34" s="56">
        <v>215.17033000000001</v>
      </c>
      <c r="C34" s="56">
        <v>187.70178000000001</v>
      </c>
      <c r="D34" s="56">
        <v>26.814540000000001</v>
      </c>
      <c r="E34" s="56"/>
      <c r="F34" s="56"/>
      <c r="G34" s="56"/>
      <c r="H34" s="56"/>
      <c r="I34" s="56"/>
      <c r="J34" s="56"/>
      <c r="K34" s="56"/>
      <c r="L34" s="56">
        <v>26.814540000000001</v>
      </c>
      <c r="M34" s="56"/>
      <c r="N34" s="56"/>
      <c r="O34" s="56"/>
      <c r="P34" s="57">
        <v>456.50119000000001</v>
      </c>
      <c r="Q34" s="15"/>
      <c r="R34" s="15"/>
      <c r="S34" s="15"/>
      <c r="T34" s="15"/>
    </row>
    <row r="35" spans="1:20" ht="124.2" x14ac:dyDescent="0.3">
      <c r="A35" s="52" t="s">
        <v>64</v>
      </c>
      <c r="B35" s="56"/>
      <c r="C35" s="56"/>
      <c r="D35" s="56">
        <v>892.5</v>
      </c>
      <c r="E35" s="56">
        <v>335.15</v>
      </c>
      <c r="F35" s="56">
        <v>153.80000000000001</v>
      </c>
      <c r="G35" s="56">
        <v>642.75</v>
      </c>
      <c r="H35" s="56">
        <v>223.8</v>
      </c>
      <c r="I35" s="56">
        <v>67.55</v>
      </c>
      <c r="J35" s="56">
        <v>1192.3499999999999</v>
      </c>
      <c r="K35" s="56">
        <v>196.5</v>
      </c>
      <c r="L35" s="56">
        <v>373.25</v>
      </c>
      <c r="M35" s="56">
        <v>317.10000000000002</v>
      </c>
      <c r="N35" s="56">
        <v>366.1</v>
      </c>
      <c r="O35" s="56">
        <v>161.85</v>
      </c>
      <c r="P35" s="57">
        <v>4922.7</v>
      </c>
      <c r="Q35" s="15"/>
      <c r="R35" s="15"/>
      <c r="S35" s="15"/>
      <c r="T35" s="15"/>
    </row>
    <row r="36" spans="1:20" ht="69" x14ac:dyDescent="0.3">
      <c r="A36" s="52" t="s">
        <v>65</v>
      </c>
      <c r="B36" s="56"/>
      <c r="C36" s="56">
        <v>5430.74935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>
        <v>5430.74935</v>
      </c>
      <c r="Q36" s="15"/>
      <c r="R36" s="15"/>
      <c r="S36" s="15"/>
      <c r="T36" s="15"/>
    </row>
    <row r="37" spans="1:20" ht="27.6" x14ac:dyDescent="0.3">
      <c r="A37" s="52" t="s">
        <v>66</v>
      </c>
      <c r="B37" s="56">
        <v>8515.7979099999993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>
        <v>8515.7979099999993</v>
      </c>
      <c r="Q37" s="15"/>
      <c r="R37" s="15"/>
      <c r="S37" s="15"/>
      <c r="T37" s="15"/>
    </row>
    <row r="38" spans="1:20" x14ac:dyDescent="0.3">
      <c r="A38" s="51" t="s">
        <v>67</v>
      </c>
      <c r="B38" s="57">
        <v>589863.43969999999</v>
      </c>
      <c r="C38" s="57">
        <v>347328.31985999999</v>
      </c>
      <c r="D38" s="57">
        <v>105607.85754</v>
      </c>
      <c r="E38" s="57">
        <v>66057.97</v>
      </c>
      <c r="F38" s="57">
        <v>37242.885009999998</v>
      </c>
      <c r="G38" s="57">
        <v>92916.392959999997</v>
      </c>
      <c r="H38" s="57">
        <v>40571.626550000001</v>
      </c>
      <c r="I38" s="57">
        <v>11809.62</v>
      </c>
      <c r="J38" s="57">
        <v>129267.17445999999</v>
      </c>
      <c r="K38" s="57">
        <v>32285.632160000001</v>
      </c>
      <c r="L38" s="57">
        <v>98891.456179999994</v>
      </c>
      <c r="M38" s="57">
        <v>45288.762999999999</v>
      </c>
      <c r="N38" s="57">
        <v>59838.828029999997</v>
      </c>
      <c r="O38" s="57">
        <v>45283.865700000002</v>
      </c>
      <c r="P38" s="57">
        <v>1702253.83115</v>
      </c>
      <c r="Q38" s="15"/>
      <c r="R38" s="15"/>
      <c r="S38" s="15"/>
      <c r="T38" s="15"/>
    </row>
  </sheetData>
  <pageMargins left="0.23622047244094491" right="0.23622047244094491" top="0.3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Бюджетополучатели</vt:lpstr>
      <vt:lpstr>Муниципальные районы</vt:lpstr>
      <vt:lpstr>EndData1</vt:lpstr>
      <vt:lpstr>EndData2</vt:lpstr>
      <vt:lpstr>StartData</vt:lpstr>
      <vt:lpstr>StartData1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2018-08-07T05:50:06Z</dcterms:modified>
</cp:coreProperties>
</file>