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Учреждения!#REF!</definedName>
    <definedName name="EndData1">Учреждения!#REF!</definedName>
    <definedName name="EndData2">'Муниципальные районы'!$A$1</definedName>
    <definedName name="StartData">Учреждения!#REF!</definedName>
    <definedName name="StartData1">Учреждения!#REF!</definedName>
    <definedName name="_xlnm.Print_Titles" localSheetId="1">'Муниципальные районы'!$1:$3</definedName>
    <definedName name="_xlnm.Print_Titles" localSheetId="0">Учреждения!$23:$24</definedName>
    <definedName name="_xlnm.Print_Area" localSheetId="1">'Муниципальные районы'!$A$1:$P$28</definedName>
    <definedName name="_xlnm.Print_Area" localSheetId="0">Учреждения!$A$1:$E$66</definedName>
  </definedNames>
  <calcPr calcId="162913" refMode="R1C1"/>
</workbook>
</file>

<file path=xl/calcChain.xml><?xml version="1.0" encoding="utf-8"?>
<calcChain xmlns="http://schemas.openxmlformats.org/spreadsheetml/2006/main">
  <c r="B26" i="2" l="1"/>
  <c r="C65" i="1"/>
  <c r="D65" i="1"/>
  <c r="E65" i="1"/>
  <c r="B65" i="1"/>
  <c r="E21" i="1" s="1"/>
  <c r="E9" i="1" l="1"/>
  <c r="E8" i="1" s="1"/>
  <c r="A2" i="2" l="1"/>
  <c r="B2" i="2" s="1"/>
  <c r="C2" i="2" s="1"/>
  <c r="A27" i="2" s="1"/>
  <c r="G1" i="1" l="1"/>
  <c r="G2" i="1"/>
  <c r="F1" i="1"/>
  <c r="F2" i="1"/>
</calcChain>
</file>

<file path=xl/sharedStrings.xml><?xml version="1.0" encoding="utf-8"?>
<sst xmlns="http://schemas.openxmlformats.org/spreadsheetml/2006/main" count="107" uniqueCount="107">
  <si>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</si>
  <si>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</si>
  <si>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</si>
  <si>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</si>
  <si>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</si>
  <si>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</si>
  <si>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</si>
  <si>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</si>
  <si>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</si>
  <si>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</si>
  <si>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</si>
  <si>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</si>
  <si>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</si>
  <si>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</si>
  <si>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</si>
  <si>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</si>
  <si>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</si>
  <si>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</si>
  <si>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</si>
  <si>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</si>
  <si>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</si>
  <si>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</si>
  <si>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</si>
  <si>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</si>
  <si>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</si>
  <si>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</si>
  <si>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</si>
  <si>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</si>
  <si>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</si>
  <si>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</si>
  <si>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</si>
  <si>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</si>
  <si>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</si>
  <si>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</si>
  <si>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</si>
  <si>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</si>
  <si>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</si>
  <si>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</si>
  <si>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</si>
  <si>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</si>
  <si>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</si>
  <si>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</si>
  <si>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</si>
  <si>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</si>
  <si>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</si>
  <si>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</si>
  <si>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</si>
  <si>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 индивидуальных предпринимателей и граждан и по проведению проверок при осуществлении лицензионного контроля в отношении юридических лиц, индивидуальных предпринимателей, осуществляющих деятельность по управлению многоквартирными домами на основании лицензии</t>
  </si>
  <si>
    <t>Иные межбюджетные трансферты на выполнение работ по капитальному ремонту несущих конструкций здания МБУ ДО "Школа искусств п. Термальный"</t>
  </si>
  <si>
    <t>Поддержка государственных программ субъектов Российской Федерации и муниципальных программ формирования современной городской среды</t>
  </si>
  <si>
    <t>Всего:</t>
  </si>
  <si>
    <t>06.09.2018</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</si>
  <si>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</si>
  <si>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</si>
  <si>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</si>
  <si>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</si>
  <si>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</si>
  <si>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</si>
  <si>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</si>
  <si>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</si>
  <si>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</si>
  <si>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</si>
  <si>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</si>
  <si>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</si>
  <si>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</si>
  <si>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</si>
  <si>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</si>
  <si>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</si>
  <si>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</si>
  <si>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</si>
  <si>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</si>
  <si>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</si>
  <si>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</si>
  <si>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</si>
  <si>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</si>
  <si>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</si>
  <si>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</si>
  <si>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Государственная жилищная инспекция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</si>
  <si>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</si>
  <si>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</si>
  <si>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</si>
  <si>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</si>
  <si>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</si>
  <si>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</si>
  <si>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</si>
  <si>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</si>
  <si>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</si>
  <si>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</si>
  <si>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</si>
  <si>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</si>
  <si>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</si>
  <si>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</si>
  <si>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ИТОГО</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</si>
  <si>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</si>
  <si>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</si>
  <si>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Иные межбюджетные трансферты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</si>
  <si>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Субвенции бюджетам субъектов Российской Федерации на осуществление отдельных полномочий в области лесных отношений</t>
  </si>
  <si>
    <t>Единая субвенция бюджетам субъектов Российской Федерации и бюджету г. Байконура</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</si>
  <si>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</si>
  <si>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</si>
  <si>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Межбюджетные трансферты, передаваемые бюджетам субъектов Российской Федерации на выплату региональной доплаты к пенсии</t>
  </si>
  <si>
    <t>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</si>
  <si>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</si>
  <si>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</si>
  <si>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 31 августа по 06 сентября 2018 года</t>
  </si>
  <si>
    <t>Остатки средств на 31.08.2018 г.</t>
  </si>
  <si>
    <t>Всего расходы: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</si>
</sst>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7">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3" fillId="0" borderId="4" xfId="0" applyFont="1" applyBorder="1" applyAlignment="1">
      <alignment horizontal="left" wrapText="1"/>
    </xf>
    <xf numFmtId="0" fontId="3" fillId="0" borderId="4" xfId="0" applyFont="1" applyBorder="1" applyAlignment="1">
      <alignment horizontal="lef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tabSelected="1" view="pageBreakPreview" topLeftCell="A40" zoomScaleNormal="100" zoomScaleSheetLayoutView="100" workbookViewId="0">
      <selection activeCell="E9" sqref="E9"/>
    </sheetView>
  </sheetViews>
  <sheetFormatPr defaultRowHeight="14.4" x14ac:dyDescent="0.3"/>
  <cols>
    <col min="1" max="1" width="73.44140625" customWidth="1"/>
    <col min="2" max="2" width="17.21875" customWidth="1"/>
    <col min="3" max="3" width="14.44140625" customWidth="1"/>
    <col min="4" max="4" width="17.21875" customWidth="1"/>
    <col min="5" max="5" width="13.44140625" customWidth="1"/>
    <col min="6" max="6" width="16" bestFit="1" customWidth="1"/>
    <col min="8" max="8" width="10.109375" bestFit="1" customWidth="1"/>
  </cols>
  <sheetData>
    <row r="1" spans="1:8" ht="15.6" x14ac:dyDescent="0.3">
      <c r="A1" s="46" t="s">
        <v>0</v>
      </c>
      <c r="B1" s="46"/>
      <c r="C1" s="46"/>
      <c r="D1" s="46"/>
      <c r="E1" s="46"/>
      <c r="F1" s="31" t="e">
        <f>TEXT(#REF!,"[$-FC19]ДД ММММ")</f>
        <v>#REF!</v>
      </c>
      <c r="G1" s="31" t="e">
        <f>TEXT(#REF!,"[$-FC19]ДД.ММ.ГГГ \г")</f>
        <v>#REF!</v>
      </c>
    </row>
    <row r="2" spans="1:8" ht="15.6" x14ac:dyDescent="0.3">
      <c r="A2" s="46" t="s">
        <v>104</v>
      </c>
      <c r="B2" s="46"/>
      <c r="C2" s="46"/>
      <c r="D2" s="46"/>
      <c r="E2" s="46"/>
      <c r="F2" s="31" t="e">
        <f>TEXT(#REF!,"[$-FC19]ДД ММММ ГГГ \г")</f>
        <v>#REF!</v>
      </c>
      <c r="G2" s="31" t="e">
        <f>TEXT(#REF!,"[$-FC19]ДД.ММ.ГГГ \г")</f>
        <v>#REF!</v>
      </c>
      <c r="H2" s="22"/>
    </row>
    <row r="3" spans="1:8" x14ac:dyDescent="0.3">
      <c r="A3" s="1"/>
      <c r="B3" s="2"/>
      <c r="C3" s="2"/>
      <c r="D3" s="2"/>
      <c r="E3" s="3"/>
    </row>
    <row r="4" spans="1:8" x14ac:dyDescent="0.3">
      <c r="A4" s="4"/>
      <c r="B4" s="5"/>
      <c r="C4" s="5"/>
      <c r="D4" s="6"/>
      <c r="E4" s="7" t="s">
        <v>1</v>
      </c>
    </row>
    <row r="5" spans="1:8" x14ac:dyDescent="0.3">
      <c r="A5" s="47" t="s">
        <v>105</v>
      </c>
      <c r="B5" s="48"/>
      <c r="C5" s="48"/>
      <c r="D5" s="49"/>
      <c r="E5" s="8">
        <v>2673467.1</v>
      </c>
    </row>
    <row r="6" spans="1:8" x14ac:dyDescent="0.3">
      <c r="A6" s="10"/>
      <c r="B6" s="11"/>
      <c r="C6" s="11"/>
      <c r="D6" s="11"/>
      <c r="E6" s="12"/>
    </row>
    <row r="7" spans="1:8" x14ac:dyDescent="0.3">
      <c r="A7" s="56" t="s">
        <v>2</v>
      </c>
      <c r="B7" s="45"/>
      <c r="C7" s="45"/>
      <c r="D7" s="45"/>
      <c r="E7" s="13"/>
    </row>
    <row r="8" spans="1:8" x14ac:dyDescent="0.3">
      <c r="A8" s="51" t="s">
        <v>3</v>
      </c>
      <c r="B8" s="45"/>
      <c r="C8" s="45"/>
      <c r="D8" s="45"/>
      <c r="E8" s="9">
        <f>E21-E9</f>
        <v>370943.69487999985</v>
      </c>
    </row>
    <row r="9" spans="1:8" x14ac:dyDescent="0.3">
      <c r="A9" s="44" t="s">
        <v>4</v>
      </c>
      <c r="B9" s="45"/>
      <c r="C9" s="45"/>
      <c r="D9" s="45"/>
      <c r="E9" s="14">
        <f>SUM(E10:E20)</f>
        <v>51218.400000000001</v>
      </c>
    </row>
    <row r="10" spans="1:8" x14ac:dyDescent="0.3">
      <c r="A10" s="44" t="s">
        <v>93</v>
      </c>
      <c r="B10" s="45"/>
      <c r="C10" s="45"/>
      <c r="D10" s="45"/>
      <c r="E10" s="14">
        <v>294.8</v>
      </c>
    </row>
    <row r="11" spans="1:8" ht="29.4" customHeight="1" x14ac:dyDescent="0.3">
      <c r="A11" s="44" t="s">
        <v>94</v>
      </c>
      <c r="B11" s="45"/>
      <c r="C11" s="45"/>
      <c r="D11" s="45"/>
      <c r="E11" s="14">
        <v>2012.9</v>
      </c>
    </row>
    <row r="12" spans="1:8" ht="30.6" customHeight="1" x14ac:dyDescent="0.3">
      <c r="A12" s="44" t="s">
        <v>95</v>
      </c>
      <c r="B12" s="45"/>
      <c r="C12" s="45"/>
      <c r="D12" s="45"/>
      <c r="E12" s="14">
        <v>22396</v>
      </c>
    </row>
    <row r="13" spans="1:8" x14ac:dyDescent="0.3">
      <c r="A13" s="44" t="s">
        <v>96</v>
      </c>
      <c r="B13" s="45"/>
      <c r="C13" s="45"/>
      <c r="D13" s="45"/>
      <c r="E13" s="14">
        <v>9925.6</v>
      </c>
    </row>
    <row r="14" spans="1:8" ht="13.8" customHeight="1" x14ac:dyDescent="0.3">
      <c r="A14" s="44" t="s">
        <v>97</v>
      </c>
      <c r="B14" s="45"/>
      <c r="C14" s="45"/>
      <c r="D14" s="45"/>
      <c r="E14" s="14">
        <v>99.6</v>
      </c>
    </row>
    <row r="15" spans="1:8" ht="30" customHeight="1" x14ac:dyDescent="0.3">
      <c r="A15" s="44" t="s">
        <v>98</v>
      </c>
      <c r="B15" s="45"/>
      <c r="C15" s="45"/>
      <c r="D15" s="45"/>
      <c r="E15" s="14">
        <v>7804.9</v>
      </c>
    </row>
    <row r="16" spans="1:8" ht="43.2" customHeight="1" x14ac:dyDescent="0.3">
      <c r="A16" s="44" t="s">
        <v>99</v>
      </c>
      <c r="B16" s="45"/>
      <c r="C16" s="45"/>
      <c r="D16" s="45"/>
      <c r="E16" s="14">
        <v>7055</v>
      </c>
    </row>
    <row r="17" spans="1:5" ht="17.399999999999999" customHeight="1" x14ac:dyDescent="0.3">
      <c r="A17" s="44" t="s">
        <v>100</v>
      </c>
      <c r="B17" s="45"/>
      <c r="C17" s="45"/>
      <c r="D17" s="45"/>
      <c r="E17" s="14">
        <v>135.80000000000001</v>
      </c>
    </row>
    <row r="18" spans="1:5" ht="31.8" customHeight="1" x14ac:dyDescent="0.3">
      <c r="A18" s="44" t="s">
        <v>101</v>
      </c>
      <c r="B18" s="45"/>
      <c r="C18" s="45"/>
      <c r="D18" s="45"/>
      <c r="E18" s="14">
        <v>1038.5</v>
      </c>
    </row>
    <row r="19" spans="1:5" ht="28.8" customHeight="1" x14ac:dyDescent="0.3">
      <c r="A19" s="44" t="s">
        <v>102</v>
      </c>
      <c r="B19" s="45"/>
      <c r="C19" s="45"/>
      <c r="D19" s="45"/>
      <c r="E19" s="14">
        <v>187.1</v>
      </c>
    </row>
    <row r="20" spans="1:5" ht="40.799999999999997" customHeight="1" x14ac:dyDescent="0.3">
      <c r="A20" s="44" t="s">
        <v>103</v>
      </c>
      <c r="B20" s="45"/>
      <c r="C20" s="45"/>
      <c r="D20" s="45"/>
      <c r="E20" s="14">
        <v>268.2</v>
      </c>
    </row>
    <row r="21" spans="1:5" x14ac:dyDescent="0.3">
      <c r="A21" s="50" t="s">
        <v>5</v>
      </c>
      <c r="B21" s="51"/>
      <c r="C21" s="51"/>
      <c r="D21" s="51"/>
      <c r="E21" s="13">
        <f>'Муниципальные районы'!B27-Учреждения!E5+Учреждения!B65+'Муниципальные районы'!P24</f>
        <v>422162.09487999987</v>
      </c>
    </row>
    <row r="22" spans="1:5" x14ac:dyDescent="0.3">
      <c r="A22" s="15"/>
      <c r="B22" s="16"/>
      <c r="C22" s="16"/>
      <c r="D22" s="6"/>
      <c r="E22" s="17"/>
    </row>
    <row r="23" spans="1:5" x14ac:dyDescent="0.3">
      <c r="A23" s="52" t="s">
        <v>14</v>
      </c>
      <c r="B23" s="54" t="s">
        <v>6</v>
      </c>
      <c r="C23" s="55" t="s">
        <v>7</v>
      </c>
      <c r="D23" s="55"/>
      <c r="E23" s="55"/>
    </row>
    <row r="24" spans="1:5" ht="82.8" x14ac:dyDescent="0.3">
      <c r="A24" s="53"/>
      <c r="B24" s="54"/>
      <c r="C24" s="18" t="s">
        <v>8</v>
      </c>
      <c r="D24" s="18" t="s">
        <v>9</v>
      </c>
      <c r="E24" s="18" t="s">
        <v>10</v>
      </c>
    </row>
    <row r="25" spans="1:5" x14ac:dyDescent="0.3">
      <c r="A25" s="21" t="s">
        <v>52</v>
      </c>
      <c r="B25" s="19">
        <v>17089.71171</v>
      </c>
      <c r="C25" s="19">
        <v>12307.249830000001</v>
      </c>
      <c r="D25" s="19">
        <v>2587.2905500000002</v>
      </c>
      <c r="E25" s="19"/>
    </row>
    <row r="26" spans="1:5" x14ac:dyDescent="0.3">
      <c r="A26" s="21" t="s">
        <v>53</v>
      </c>
      <c r="B26" s="19">
        <v>300</v>
      </c>
      <c r="C26" s="19"/>
      <c r="D26" s="19"/>
      <c r="E26" s="19"/>
    </row>
    <row r="27" spans="1:5" x14ac:dyDescent="0.3">
      <c r="A27" s="21" t="s">
        <v>54</v>
      </c>
      <c r="B27" s="19">
        <v>4573.58</v>
      </c>
      <c r="C27" s="19">
        <v>4222</v>
      </c>
      <c r="D27" s="19">
        <v>351.58</v>
      </c>
      <c r="E27" s="19"/>
    </row>
    <row r="28" spans="1:5" x14ac:dyDescent="0.3">
      <c r="A28" s="21" t="s">
        <v>55</v>
      </c>
      <c r="B28" s="19">
        <v>32992.686079999999</v>
      </c>
      <c r="C28" s="19">
        <v>5550</v>
      </c>
      <c r="D28" s="19">
        <v>1200</v>
      </c>
      <c r="E28" s="19"/>
    </row>
    <row r="29" spans="1:5" ht="27.6" x14ac:dyDescent="0.3">
      <c r="A29" s="21" t="s">
        <v>56</v>
      </c>
      <c r="B29" s="19">
        <v>5821.6273199999996</v>
      </c>
      <c r="C29" s="19">
        <v>3061.1398800000002</v>
      </c>
      <c r="D29" s="19">
        <v>1081.95766</v>
      </c>
      <c r="E29" s="19"/>
    </row>
    <row r="30" spans="1:5" x14ac:dyDescent="0.3">
      <c r="A30" s="21" t="s">
        <v>57</v>
      </c>
      <c r="B30" s="19">
        <v>174.83036999999999</v>
      </c>
      <c r="C30" s="19"/>
      <c r="D30" s="19"/>
      <c r="E30" s="19"/>
    </row>
    <row r="31" spans="1:5" x14ac:dyDescent="0.3">
      <c r="A31" s="21" t="s">
        <v>58</v>
      </c>
      <c r="B31" s="19">
        <v>400.38107000000002</v>
      </c>
      <c r="C31" s="19"/>
      <c r="D31" s="19">
        <v>400</v>
      </c>
      <c r="E31" s="19"/>
    </row>
    <row r="32" spans="1:5" ht="19.2" customHeight="1" x14ac:dyDescent="0.3">
      <c r="A32" s="21" t="s">
        <v>59</v>
      </c>
      <c r="B32" s="19">
        <v>31035.58829</v>
      </c>
      <c r="C32" s="19"/>
      <c r="D32" s="19">
        <v>950</v>
      </c>
      <c r="E32" s="19"/>
    </row>
    <row r="33" spans="1:5" x14ac:dyDescent="0.3">
      <c r="A33" s="21" t="s">
        <v>60</v>
      </c>
      <c r="B33" s="19">
        <v>7907.3519999999999</v>
      </c>
      <c r="C33" s="19">
        <v>252.833</v>
      </c>
      <c r="D33" s="19"/>
      <c r="E33" s="19"/>
    </row>
    <row r="34" spans="1:5" x14ac:dyDescent="0.3">
      <c r="A34" s="21" t="s">
        <v>61</v>
      </c>
      <c r="B34" s="19">
        <v>14872.780350000001</v>
      </c>
      <c r="C34" s="19">
        <v>5000</v>
      </c>
      <c r="D34" s="19">
        <v>1200</v>
      </c>
      <c r="E34" s="19"/>
    </row>
    <row r="35" spans="1:5" x14ac:dyDescent="0.3">
      <c r="A35" s="21" t="s">
        <v>62</v>
      </c>
      <c r="B35" s="19">
        <v>209081.90048000001</v>
      </c>
      <c r="C35" s="19">
        <v>1851.59519</v>
      </c>
      <c r="D35" s="19"/>
      <c r="E35" s="19"/>
    </row>
    <row r="36" spans="1:5" x14ac:dyDescent="0.3">
      <c r="A36" s="21" t="s">
        <v>63</v>
      </c>
      <c r="B36" s="19">
        <v>532470.63052000001</v>
      </c>
      <c r="C36" s="19">
        <v>9607.8568599999999</v>
      </c>
      <c r="D36" s="19">
        <v>4135.6155200000003</v>
      </c>
      <c r="E36" s="19">
        <v>254323.96637000001</v>
      </c>
    </row>
    <row r="37" spans="1:5" x14ac:dyDescent="0.3">
      <c r="A37" s="21" t="s">
        <v>64</v>
      </c>
      <c r="B37" s="19">
        <v>304587.97006000002</v>
      </c>
      <c r="C37" s="19">
        <v>14275</v>
      </c>
      <c r="D37" s="19">
        <v>3979.66689</v>
      </c>
      <c r="E37" s="19">
        <v>213982.49953</v>
      </c>
    </row>
    <row r="38" spans="1:5" x14ac:dyDescent="0.3">
      <c r="A38" s="21" t="s">
        <v>65</v>
      </c>
      <c r="B38" s="19">
        <v>44627.834999999999</v>
      </c>
      <c r="C38" s="19"/>
      <c r="D38" s="19"/>
      <c r="E38" s="19"/>
    </row>
    <row r="39" spans="1:5" x14ac:dyDescent="0.3">
      <c r="A39" s="21" t="s">
        <v>66</v>
      </c>
      <c r="B39" s="19">
        <v>51152.954949999999</v>
      </c>
      <c r="C39" s="19">
        <v>32469</v>
      </c>
      <c r="D39" s="19">
        <v>14945</v>
      </c>
      <c r="E39" s="19"/>
    </row>
    <row r="40" spans="1:5" x14ac:dyDescent="0.3">
      <c r="A40" s="21" t="s">
        <v>67</v>
      </c>
      <c r="B40" s="19">
        <v>5208.4427999999998</v>
      </c>
      <c r="C40" s="19">
        <v>500</v>
      </c>
      <c r="D40" s="19">
        <v>242</v>
      </c>
      <c r="E40" s="19"/>
    </row>
    <row r="41" spans="1:5" x14ac:dyDescent="0.3">
      <c r="A41" s="21" t="s">
        <v>68</v>
      </c>
      <c r="B41" s="19">
        <v>6577.4723700000004</v>
      </c>
      <c r="C41" s="19">
        <v>400</v>
      </c>
      <c r="D41" s="19"/>
      <c r="E41" s="19"/>
    </row>
    <row r="42" spans="1:5" x14ac:dyDescent="0.3">
      <c r="A42" s="21" t="s">
        <v>69</v>
      </c>
      <c r="B42" s="19">
        <v>997.99757</v>
      </c>
      <c r="C42" s="19">
        <v>44.357170000000004</v>
      </c>
      <c r="D42" s="19">
        <v>3.5754000000000001</v>
      </c>
      <c r="E42" s="19"/>
    </row>
    <row r="43" spans="1:5" x14ac:dyDescent="0.3">
      <c r="A43" s="21" t="s">
        <v>70</v>
      </c>
      <c r="B43" s="19">
        <v>400.26213999999999</v>
      </c>
      <c r="C43" s="19">
        <v>370</v>
      </c>
      <c r="D43" s="19"/>
      <c r="E43" s="19"/>
    </row>
    <row r="44" spans="1:5" x14ac:dyDescent="0.3">
      <c r="A44" s="21" t="s">
        <v>71</v>
      </c>
      <c r="B44" s="19">
        <v>23624.558679999998</v>
      </c>
      <c r="C44" s="19">
        <v>8063</v>
      </c>
      <c r="D44" s="19">
        <v>3563.78</v>
      </c>
      <c r="E44" s="19">
        <v>7713.9961599999997</v>
      </c>
    </row>
    <row r="45" spans="1:5" x14ac:dyDescent="0.3">
      <c r="A45" s="21" t="s">
        <v>72</v>
      </c>
      <c r="B45" s="19">
        <v>7017.08086</v>
      </c>
      <c r="C45" s="19"/>
      <c r="D45" s="19"/>
      <c r="E45" s="19"/>
    </row>
    <row r="46" spans="1:5" x14ac:dyDescent="0.3">
      <c r="A46" s="21" t="s">
        <v>73</v>
      </c>
      <c r="B46" s="19">
        <v>130066.41903</v>
      </c>
      <c r="C46" s="19">
        <v>4400</v>
      </c>
      <c r="D46" s="19">
        <v>1100</v>
      </c>
      <c r="E46" s="19"/>
    </row>
    <row r="47" spans="1:5" x14ac:dyDescent="0.3">
      <c r="A47" s="21" t="s">
        <v>74</v>
      </c>
      <c r="B47" s="19">
        <v>8305.5020999999997</v>
      </c>
      <c r="C47" s="19">
        <v>4256.4221699999998</v>
      </c>
      <c r="D47" s="19">
        <v>1648.9194299999999</v>
      </c>
      <c r="E47" s="19"/>
    </row>
    <row r="48" spans="1:5" x14ac:dyDescent="0.3">
      <c r="A48" s="21" t="s">
        <v>75</v>
      </c>
      <c r="B48" s="19">
        <v>485</v>
      </c>
      <c r="C48" s="19">
        <v>470</v>
      </c>
      <c r="D48" s="19"/>
      <c r="E48" s="19"/>
    </row>
    <row r="49" spans="1:5" x14ac:dyDescent="0.3">
      <c r="A49" s="21" t="s">
        <v>76</v>
      </c>
      <c r="B49" s="19">
        <v>425</v>
      </c>
      <c r="C49" s="19">
        <v>400</v>
      </c>
      <c r="D49" s="19"/>
      <c r="E49" s="19"/>
    </row>
    <row r="50" spans="1:5" x14ac:dyDescent="0.3">
      <c r="A50" s="21" t="s">
        <v>77</v>
      </c>
      <c r="B50" s="19">
        <v>25</v>
      </c>
      <c r="C50" s="19"/>
      <c r="D50" s="19"/>
      <c r="E50" s="19"/>
    </row>
    <row r="51" spans="1:5" x14ac:dyDescent="0.3">
      <c r="A51" s="21" t="s">
        <v>78</v>
      </c>
      <c r="B51" s="19">
        <v>827</v>
      </c>
      <c r="C51" s="19">
        <v>600</v>
      </c>
      <c r="D51" s="19">
        <v>150</v>
      </c>
      <c r="E51" s="19"/>
    </row>
    <row r="52" spans="1:5" x14ac:dyDescent="0.3">
      <c r="A52" s="21" t="s">
        <v>79</v>
      </c>
      <c r="B52" s="19">
        <v>877.27112999999997</v>
      </c>
      <c r="C52" s="19">
        <v>690.61698999999999</v>
      </c>
      <c r="D52" s="19"/>
      <c r="E52" s="19"/>
    </row>
    <row r="53" spans="1:5" x14ac:dyDescent="0.3">
      <c r="A53" s="21" t="s">
        <v>80</v>
      </c>
      <c r="B53" s="19">
        <v>12344.580749999999</v>
      </c>
      <c r="C53" s="19">
        <v>11500</v>
      </c>
      <c r="D53" s="19">
        <v>696</v>
      </c>
      <c r="E53" s="19"/>
    </row>
    <row r="54" spans="1:5" x14ac:dyDescent="0.3">
      <c r="A54" s="21" t="s">
        <v>81</v>
      </c>
      <c r="B54" s="19">
        <v>186.55819</v>
      </c>
      <c r="C54" s="19">
        <v>146.18405999999999</v>
      </c>
      <c r="D54" s="19">
        <v>40.374130000000001</v>
      </c>
      <c r="E54" s="19"/>
    </row>
    <row r="55" spans="1:5" x14ac:dyDescent="0.3">
      <c r="A55" s="21" t="s">
        <v>82</v>
      </c>
      <c r="B55" s="19">
        <v>58.478920000000002</v>
      </c>
      <c r="C55" s="19"/>
      <c r="D55" s="19"/>
      <c r="E55" s="19"/>
    </row>
    <row r="56" spans="1:5" x14ac:dyDescent="0.3">
      <c r="A56" s="21" t="s">
        <v>83</v>
      </c>
      <c r="B56" s="19">
        <v>32734.946499999998</v>
      </c>
      <c r="C56" s="19"/>
      <c r="D56" s="19">
        <v>453</v>
      </c>
      <c r="E56" s="19">
        <v>703.74599999999998</v>
      </c>
    </row>
    <row r="57" spans="1:5" x14ac:dyDescent="0.3">
      <c r="A57" s="21" t="s">
        <v>84</v>
      </c>
      <c r="B57" s="19">
        <v>34301.815490000001</v>
      </c>
      <c r="C57" s="19">
        <v>11595.525079999999</v>
      </c>
      <c r="D57" s="19">
        <v>3112.5725699999998</v>
      </c>
      <c r="E57" s="19">
        <v>1806.8</v>
      </c>
    </row>
    <row r="58" spans="1:5" x14ac:dyDescent="0.3">
      <c r="A58" s="21" t="s">
        <v>85</v>
      </c>
      <c r="B58" s="19">
        <v>5429.1044000000002</v>
      </c>
      <c r="C58" s="19"/>
      <c r="D58" s="19">
        <v>243.9024</v>
      </c>
      <c r="E58" s="19"/>
    </row>
    <row r="59" spans="1:5" x14ac:dyDescent="0.3">
      <c r="A59" s="21" t="s">
        <v>86</v>
      </c>
      <c r="B59" s="19">
        <v>1334.8340000000001</v>
      </c>
      <c r="C59" s="19"/>
      <c r="D59" s="19"/>
      <c r="E59" s="19"/>
    </row>
    <row r="60" spans="1:5" x14ac:dyDescent="0.3">
      <c r="A60" s="21" t="s">
        <v>87</v>
      </c>
      <c r="B60" s="19">
        <v>2042.9693</v>
      </c>
      <c r="C60" s="19">
        <v>1654.37</v>
      </c>
      <c r="D60" s="19">
        <v>388.59930000000003</v>
      </c>
      <c r="E60" s="19"/>
    </row>
    <row r="61" spans="1:5" x14ac:dyDescent="0.3">
      <c r="A61" s="21" t="s">
        <v>88</v>
      </c>
      <c r="B61" s="19">
        <v>37273.232499999998</v>
      </c>
      <c r="C61" s="19">
        <v>2050</v>
      </c>
      <c r="D61" s="19">
        <v>530</v>
      </c>
      <c r="E61" s="19"/>
    </row>
    <row r="62" spans="1:5" x14ac:dyDescent="0.3">
      <c r="A62" s="21" t="s">
        <v>89</v>
      </c>
      <c r="B62" s="19">
        <v>1182.6264900000001</v>
      </c>
      <c r="C62" s="19">
        <v>571.41700000000003</v>
      </c>
      <c r="D62" s="19">
        <v>147.40199999999999</v>
      </c>
      <c r="E62" s="19"/>
    </row>
    <row r="63" spans="1:5" x14ac:dyDescent="0.3">
      <c r="A63" s="21" t="s">
        <v>90</v>
      </c>
      <c r="B63" s="19">
        <v>127.208</v>
      </c>
      <c r="C63" s="19"/>
      <c r="D63" s="19"/>
      <c r="E63" s="19"/>
    </row>
    <row r="64" spans="1:5" x14ac:dyDescent="0.3">
      <c r="A64" s="21" t="s">
        <v>91</v>
      </c>
      <c r="B64" s="19">
        <v>824</v>
      </c>
      <c r="C64" s="19">
        <v>500</v>
      </c>
      <c r="D64" s="19">
        <v>150</v>
      </c>
      <c r="E64" s="19"/>
    </row>
    <row r="65" spans="1:5" x14ac:dyDescent="0.3">
      <c r="A65" s="23" t="s">
        <v>92</v>
      </c>
      <c r="B65" s="20">
        <f>SUM(B25:B64)</f>
        <v>1569767.18942</v>
      </c>
      <c r="C65" s="20">
        <f t="shared" ref="C65:E65" si="0">SUM(C25:C64)</f>
        <v>136808.56722999999</v>
      </c>
      <c r="D65" s="20">
        <f t="shared" si="0"/>
        <v>43301.235849999997</v>
      </c>
      <c r="E65" s="20">
        <f t="shared" si="0"/>
        <v>478531.00805999996</v>
      </c>
    </row>
  </sheetData>
  <mergeCells count="21">
    <mergeCell ref="A21:D21"/>
    <mergeCell ref="A23:A24"/>
    <mergeCell ref="B23:B24"/>
    <mergeCell ref="C23:E23"/>
    <mergeCell ref="A7:D7"/>
    <mergeCell ref="A8:D8"/>
    <mergeCell ref="A9:D9"/>
    <mergeCell ref="A10:D10"/>
    <mergeCell ref="A11:D11"/>
    <mergeCell ref="A12:D12"/>
    <mergeCell ref="A13:D13"/>
    <mergeCell ref="A15:D15"/>
    <mergeCell ref="A14:D14"/>
    <mergeCell ref="A1:E1"/>
    <mergeCell ref="A2:E2"/>
    <mergeCell ref="A5:D5"/>
    <mergeCell ref="A18:D18"/>
    <mergeCell ref="A19:D19"/>
    <mergeCell ref="A20:D20"/>
    <mergeCell ref="A16:D16"/>
    <mergeCell ref="A17:D17"/>
  </mergeCells>
  <pageMargins left="0.70866141732283472" right="0.15748031496062992" top="0.37" bottom="0.35433070866141736" header="0.25" footer="0.19685039370078741"/>
  <pageSetup paperSize="9" scale="6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view="pageBreakPreview" zoomScaleNormal="100" zoomScaleSheetLayoutView="100" workbookViewId="0">
      <selection activeCell="C34" sqref="C34"/>
    </sheetView>
  </sheetViews>
  <sheetFormatPr defaultRowHeight="14.4" x14ac:dyDescent="0.3"/>
  <cols>
    <col min="1" max="1" width="39" customWidth="1"/>
    <col min="2" max="2" width="13.109375" customWidth="1"/>
    <col min="3" max="3" width="10.5546875" customWidth="1"/>
    <col min="4" max="4" width="11.44140625" customWidth="1"/>
    <col min="5" max="6" width="13.109375" customWidth="1"/>
    <col min="7" max="7" width="13.88671875" customWidth="1"/>
    <col min="8" max="8" width="13.21875" customWidth="1"/>
    <col min="9" max="9" width="10.88671875" customWidth="1"/>
    <col min="10" max="10" width="12.6640625" customWidth="1"/>
    <col min="11" max="11" width="11" customWidth="1"/>
    <col min="12" max="13" width="11.88671875" customWidth="1"/>
    <col min="14" max="14" width="13.109375" customWidth="1"/>
    <col min="15" max="15" width="11.5546875" customWidth="1"/>
  </cols>
  <sheetData>
    <row r="1" spans="1:20" s="29" customFormat="1" ht="15.6" x14ac:dyDescent="0.3">
      <c r="A1" s="42" t="s">
        <v>51</v>
      </c>
      <c r="C1" s="30" t="s">
        <v>13</v>
      </c>
    </row>
    <row r="2" spans="1:20" x14ac:dyDescent="0.3">
      <c r="A2" s="37" t="str">
        <f>TEXT(EndData2,"[$-FC19]ДД.ММ.ГГГ")</f>
        <v>06.09.2018</v>
      </c>
      <c r="B2" s="37">
        <f>A2+1</f>
        <v>43350</v>
      </c>
      <c r="C2" s="43" t="str">
        <f>TEXT(B2,"[$-FC19]ДД.ММ.ГГГ")</f>
        <v>07.09.2018</v>
      </c>
      <c r="P2" s="27" t="s">
        <v>12</v>
      </c>
    </row>
    <row r="3" spans="1:20" s="28" customFormat="1" ht="51.75" customHeight="1" x14ac:dyDescent="0.25">
      <c r="A3" s="34" t="s">
        <v>15</v>
      </c>
      <c r="B3" s="41" t="s">
        <v>16</v>
      </c>
      <c r="C3" s="38" t="s">
        <v>17</v>
      </c>
      <c r="D3" s="38" t="s">
        <v>18</v>
      </c>
      <c r="E3" s="38" t="s">
        <v>19</v>
      </c>
      <c r="F3" s="38" t="s">
        <v>20</v>
      </c>
      <c r="G3" s="38" t="s">
        <v>21</v>
      </c>
      <c r="H3" s="38" t="s">
        <v>22</v>
      </c>
      <c r="I3" s="38" t="s">
        <v>23</v>
      </c>
      <c r="J3" s="38" t="s">
        <v>24</v>
      </c>
      <c r="K3" s="38" t="s">
        <v>25</v>
      </c>
      <c r="L3" s="38" t="s">
        <v>26</v>
      </c>
      <c r="M3" s="38" t="s">
        <v>27</v>
      </c>
      <c r="N3" s="38" t="s">
        <v>28</v>
      </c>
      <c r="O3" s="38" t="s">
        <v>29</v>
      </c>
      <c r="P3" s="24" t="s">
        <v>11</v>
      </c>
    </row>
    <row r="4" spans="1:20" ht="27" x14ac:dyDescent="0.3">
      <c r="A4" s="25" t="s">
        <v>30</v>
      </c>
      <c r="B4" s="39"/>
      <c r="C4" s="39"/>
      <c r="D4" s="39"/>
      <c r="E4" s="39"/>
      <c r="F4" s="39"/>
      <c r="G4" s="39">
        <v>166667</v>
      </c>
      <c r="H4" s="39"/>
      <c r="I4" s="39"/>
      <c r="J4" s="39"/>
      <c r="K4" s="39"/>
      <c r="L4" s="39"/>
      <c r="M4" s="39"/>
      <c r="N4" s="39"/>
      <c r="O4" s="39"/>
      <c r="P4" s="26">
        <v>166667</v>
      </c>
      <c r="Q4" s="27"/>
      <c r="R4" s="27"/>
      <c r="S4" s="27"/>
      <c r="T4" s="27"/>
    </row>
    <row r="5" spans="1:20" ht="93" x14ac:dyDescent="0.3">
      <c r="A5" s="25" t="s">
        <v>31</v>
      </c>
      <c r="B5" s="39">
        <v>95423.028269999995</v>
      </c>
      <c r="C5" s="39">
        <v>475</v>
      </c>
      <c r="D5" s="39"/>
      <c r="E5" s="39"/>
      <c r="F5" s="39"/>
      <c r="G5" s="39"/>
      <c r="H5" s="39"/>
      <c r="I5" s="39"/>
      <c r="J5" s="39">
        <v>20587.993579999998</v>
      </c>
      <c r="K5" s="39"/>
      <c r="L5" s="39">
        <v>40</v>
      </c>
      <c r="M5" s="39">
        <v>-36.561</v>
      </c>
      <c r="N5" s="39"/>
      <c r="O5" s="39"/>
      <c r="P5" s="26">
        <v>116489.46085</v>
      </c>
      <c r="Q5" s="27"/>
      <c r="R5" s="27"/>
      <c r="S5" s="27"/>
      <c r="T5" s="27"/>
    </row>
    <row r="6" spans="1:20" ht="40.200000000000003" x14ac:dyDescent="0.3">
      <c r="A6" s="25" t="s">
        <v>32</v>
      </c>
      <c r="B6" s="39"/>
      <c r="C6" s="39"/>
      <c r="D6" s="39">
        <v>9027.4533499999998</v>
      </c>
      <c r="E6" s="39"/>
      <c r="F6" s="39"/>
      <c r="G6" s="39"/>
      <c r="H6" s="39"/>
      <c r="I6" s="39"/>
      <c r="J6" s="39"/>
      <c r="K6" s="39">
        <v>968.33031000000005</v>
      </c>
      <c r="L6" s="39"/>
      <c r="M6" s="39"/>
      <c r="N6" s="39"/>
      <c r="O6" s="39"/>
      <c r="P6" s="26">
        <v>9995.7836599999991</v>
      </c>
      <c r="Q6" s="27"/>
      <c r="R6" s="27"/>
      <c r="S6" s="27"/>
      <c r="T6" s="27"/>
    </row>
    <row r="7" spans="1:20" ht="79.8" x14ac:dyDescent="0.3">
      <c r="A7" s="25" t="s">
        <v>33</v>
      </c>
      <c r="B7" s="39">
        <v>119.2</v>
      </c>
      <c r="C7" s="39"/>
      <c r="D7" s="39"/>
      <c r="E7" s="39"/>
      <c r="F7" s="39">
        <v>20.5</v>
      </c>
      <c r="G7" s="39"/>
      <c r="H7" s="39"/>
      <c r="I7" s="39"/>
      <c r="J7" s="39">
        <v>18.952999999999999</v>
      </c>
      <c r="K7" s="39">
        <v>3.1080000000000001</v>
      </c>
      <c r="L7" s="39"/>
      <c r="M7" s="39"/>
      <c r="N7" s="39">
        <v>12.3</v>
      </c>
      <c r="O7" s="39"/>
      <c r="P7" s="26">
        <v>174.06100000000001</v>
      </c>
      <c r="Q7" s="27"/>
      <c r="R7" s="27"/>
      <c r="S7" s="27"/>
      <c r="T7" s="27"/>
    </row>
    <row r="8" spans="1:20" ht="53.4" x14ac:dyDescent="0.3">
      <c r="A8" s="25" t="s">
        <v>34</v>
      </c>
      <c r="B8" s="39">
        <v>326.94799999999998</v>
      </c>
      <c r="C8" s="39">
        <v>275.05</v>
      </c>
      <c r="D8" s="39">
        <v>230</v>
      </c>
      <c r="E8" s="39">
        <v>214.05</v>
      </c>
      <c r="F8" s="39">
        <v>12</v>
      </c>
      <c r="G8" s="39">
        <v>235</v>
      </c>
      <c r="H8" s="39">
        <v>92.82</v>
      </c>
      <c r="I8" s="39">
        <v>29</v>
      </c>
      <c r="J8" s="39">
        <v>104.73</v>
      </c>
      <c r="K8" s="39">
        <v>79.021000000000001</v>
      </c>
      <c r="L8" s="39">
        <v>70.048000000000002</v>
      </c>
      <c r="M8" s="39">
        <v>80</v>
      </c>
      <c r="N8" s="39">
        <v>68.459000000000003</v>
      </c>
      <c r="O8" s="39">
        <v>69.777000000000001</v>
      </c>
      <c r="P8" s="26">
        <v>1886.903</v>
      </c>
      <c r="Q8" s="27"/>
      <c r="R8" s="27"/>
      <c r="S8" s="27"/>
      <c r="T8" s="27"/>
    </row>
    <row r="9" spans="1:20" ht="79.8" x14ac:dyDescent="0.3">
      <c r="A9" s="25" t="s">
        <v>35</v>
      </c>
      <c r="B9" s="39">
        <v>2062.63</v>
      </c>
      <c r="C9" s="39">
        <v>497</v>
      </c>
      <c r="D9" s="39">
        <v>180</v>
      </c>
      <c r="E9" s="39">
        <v>212.56</v>
      </c>
      <c r="F9" s="39">
        <v>25</v>
      </c>
      <c r="G9" s="39">
        <v>166.5</v>
      </c>
      <c r="H9" s="39">
        <v>87.02</v>
      </c>
      <c r="I9" s="39">
        <v>60</v>
      </c>
      <c r="J9" s="39">
        <v>489.55799999999999</v>
      </c>
      <c r="K9" s="39">
        <v>46.768999999999998</v>
      </c>
      <c r="L9" s="39">
        <v>110</v>
      </c>
      <c r="M9" s="39">
        <v>195.02</v>
      </c>
      <c r="N9" s="39">
        <v>392.73200000000003</v>
      </c>
      <c r="O9" s="39">
        <v>159.22132999999999</v>
      </c>
      <c r="P9" s="26">
        <v>4684.0103300000001</v>
      </c>
      <c r="Q9" s="27"/>
      <c r="R9" s="27"/>
      <c r="S9" s="27"/>
      <c r="T9" s="27"/>
    </row>
    <row r="10" spans="1:20" ht="79.8" x14ac:dyDescent="0.3">
      <c r="A10" s="25" t="s">
        <v>36</v>
      </c>
      <c r="B10" s="39">
        <v>191.69163</v>
      </c>
      <c r="C10" s="39">
        <v>171.333</v>
      </c>
      <c r="D10" s="39"/>
      <c r="E10" s="39"/>
      <c r="F10" s="39"/>
      <c r="G10" s="39">
        <v>18.754000000000001</v>
      </c>
      <c r="H10" s="39"/>
      <c r="I10" s="39"/>
      <c r="J10" s="39">
        <v>37.5</v>
      </c>
      <c r="K10" s="39"/>
      <c r="L10" s="39"/>
      <c r="M10" s="39">
        <v>9.5</v>
      </c>
      <c r="N10" s="39"/>
      <c r="O10" s="39"/>
      <c r="P10" s="26">
        <v>428.77863000000002</v>
      </c>
      <c r="Q10" s="27"/>
      <c r="R10" s="27"/>
      <c r="S10" s="27"/>
      <c r="T10" s="27"/>
    </row>
    <row r="11" spans="1:20" ht="304.2" x14ac:dyDescent="0.3">
      <c r="A11" s="25" t="s">
        <v>37</v>
      </c>
      <c r="B11" s="39">
        <v>13000</v>
      </c>
      <c r="C11" s="39">
        <v>12078.275449999999</v>
      </c>
      <c r="D11" s="39">
        <v>1450</v>
      </c>
      <c r="E11" s="39">
        <v>660</v>
      </c>
      <c r="F11" s="39">
        <v>170</v>
      </c>
      <c r="G11" s="39">
        <v>2760</v>
      </c>
      <c r="H11" s="39">
        <v>915</v>
      </c>
      <c r="I11" s="39">
        <v>108</v>
      </c>
      <c r="J11" s="39">
        <v>4100</v>
      </c>
      <c r="K11" s="39">
        <v>1644.1669999999999</v>
      </c>
      <c r="L11" s="39">
        <v>1271</v>
      </c>
      <c r="M11" s="39">
        <v>1426.8</v>
      </c>
      <c r="N11" s="39">
        <v>1600</v>
      </c>
      <c r="O11" s="39">
        <v>1782.325</v>
      </c>
      <c r="P11" s="26">
        <v>42965.567450000002</v>
      </c>
      <c r="Q11" s="27"/>
      <c r="R11" s="27"/>
      <c r="S11" s="27"/>
      <c r="T11" s="27"/>
    </row>
    <row r="12" spans="1:20" ht="159" x14ac:dyDescent="0.3">
      <c r="A12" s="25" t="s">
        <v>38</v>
      </c>
      <c r="B12" s="39">
        <v>155132.50677000001</v>
      </c>
      <c r="C12" s="39">
        <v>45400</v>
      </c>
      <c r="D12" s="39">
        <v>20791.024000000001</v>
      </c>
      <c r="E12" s="39">
        <v>3551</v>
      </c>
      <c r="F12" s="39">
        <v>6890</v>
      </c>
      <c r="G12" s="39">
        <v>21731.948</v>
      </c>
      <c r="H12" s="39">
        <v>9158</v>
      </c>
      <c r="I12" s="39">
        <v>2890.5</v>
      </c>
      <c r="J12" s="39">
        <v>20751</v>
      </c>
      <c r="K12" s="39">
        <v>6898.1229999999996</v>
      </c>
      <c r="L12" s="39">
        <v>21211.385999999999</v>
      </c>
      <c r="M12" s="39">
        <v>13317.15</v>
      </c>
      <c r="N12" s="39">
        <v>17650.7</v>
      </c>
      <c r="O12" s="39">
        <v>14822.679</v>
      </c>
      <c r="P12" s="26">
        <v>360196.01676999999</v>
      </c>
      <c r="Q12" s="27"/>
      <c r="R12" s="27"/>
      <c r="S12" s="27"/>
      <c r="T12" s="27"/>
    </row>
    <row r="13" spans="1:20" ht="93" x14ac:dyDescent="0.3">
      <c r="A13" s="25" t="s">
        <v>39</v>
      </c>
      <c r="B13" s="39">
        <v>2420</v>
      </c>
      <c r="C13" s="39">
        <v>2000</v>
      </c>
      <c r="D13" s="39">
        <v>600</v>
      </c>
      <c r="E13" s="39">
        <v>800</v>
      </c>
      <c r="F13" s="39">
        <v>480</v>
      </c>
      <c r="G13" s="39">
        <v>2501.86</v>
      </c>
      <c r="H13" s="39">
        <v>932.13800000000003</v>
      </c>
      <c r="I13" s="39">
        <v>100</v>
      </c>
      <c r="J13" s="39">
        <v>942</v>
      </c>
      <c r="K13" s="39">
        <v>1500</v>
      </c>
      <c r="L13" s="39">
        <v>2076.9452099999999</v>
      </c>
      <c r="M13" s="39">
        <v>1327.8</v>
      </c>
      <c r="N13" s="39">
        <v>344.197</v>
      </c>
      <c r="O13" s="39">
        <v>3753.1309999999999</v>
      </c>
      <c r="P13" s="26">
        <v>19778.071209999998</v>
      </c>
      <c r="Q13" s="27"/>
      <c r="R13" s="27"/>
      <c r="S13" s="27"/>
      <c r="T13" s="27"/>
    </row>
    <row r="14" spans="1:20" ht="119.4" x14ac:dyDescent="0.3">
      <c r="A14" s="25" t="s">
        <v>40</v>
      </c>
      <c r="B14" s="39">
        <v>3.8</v>
      </c>
      <c r="C14" s="39">
        <v>7.0213000000000001</v>
      </c>
      <c r="D14" s="39"/>
      <c r="E14" s="39"/>
      <c r="F14" s="39"/>
      <c r="G14" s="39"/>
      <c r="H14" s="39">
        <v>3.7250000000000001</v>
      </c>
      <c r="I14" s="39"/>
      <c r="J14" s="39">
        <v>3.29758</v>
      </c>
      <c r="K14" s="39">
        <v>4.0101599999999999</v>
      </c>
      <c r="L14" s="39"/>
      <c r="M14" s="39"/>
      <c r="N14" s="39"/>
      <c r="O14" s="39"/>
      <c r="P14" s="26">
        <v>21.854040000000001</v>
      </c>
      <c r="Q14" s="27"/>
      <c r="R14" s="27"/>
      <c r="S14" s="27"/>
      <c r="T14" s="27"/>
    </row>
    <row r="15" spans="1:20" ht="79.8" x14ac:dyDescent="0.3">
      <c r="A15" s="25" t="s">
        <v>41</v>
      </c>
      <c r="B15" s="39">
        <v>150</v>
      </c>
      <c r="C15" s="39"/>
      <c r="D15" s="39"/>
      <c r="E15" s="39"/>
      <c r="F15" s="39"/>
      <c r="G15" s="39"/>
      <c r="H15" s="39"/>
      <c r="I15" s="39"/>
      <c r="J15" s="39"/>
      <c r="K15" s="39"/>
      <c r="L15" s="39"/>
      <c r="M15" s="39"/>
      <c r="N15" s="39"/>
      <c r="O15" s="39"/>
      <c r="P15" s="26">
        <v>150</v>
      </c>
      <c r="Q15" s="27"/>
      <c r="R15" s="27"/>
      <c r="S15" s="27"/>
      <c r="T15" s="27"/>
    </row>
    <row r="16" spans="1:20" ht="106.2" x14ac:dyDescent="0.3">
      <c r="A16" s="25" t="s">
        <v>42</v>
      </c>
      <c r="B16" s="39">
        <v>8326.9976900000001</v>
      </c>
      <c r="C16" s="39">
        <v>1525</v>
      </c>
      <c r="D16" s="39">
        <v>252</v>
      </c>
      <c r="E16" s="39">
        <v>89</v>
      </c>
      <c r="F16" s="39">
        <v>100</v>
      </c>
      <c r="G16" s="39">
        <v>121</v>
      </c>
      <c r="H16" s="39">
        <v>45.5</v>
      </c>
      <c r="I16" s="39">
        <v>31</v>
      </c>
      <c r="J16" s="39">
        <v>1200</v>
      </c>
      <c r="K16" s="39">
        <v>248.333</v>
      </c>
      <c r="L16" s="39">
        <v>561.25</v>
      </c>
      <c r="M16" s="39">
        <v>266.89999999999998</v>
      </c>
      <c r="N16" s="39">
        <v>180</v>
      </c>
      <c r="O16" s="39">
        <v>408.86433</v>
      </c>
      <c r="P16" s="26">
        <v>13355.845020000001</v>
      </c>
      <c r="Q16" s="27"/>
      <c r="R16" s="27"/>
      <c r="S16" s="27"/>
      <c r="T16" s="27"/>
    </row>
    <row r="17" spans="1:20" ht="119.4" x14ac:dyDescent="0.3">
      <c r="A17" s="25" t="s">
        <v>43</v>
      </c>
      <c r="B17" s="39">
        <v>86244.909639999998</v>
      </c>
      <c r="C17" s="39">
        <v>34956.807000000001</v>
      </c>
      <c r="D17" s="39">
        <v>5283.9089999999997</v>
      </c>
      <c r="E17" s="39">
        <v>6850</v>
      </c>
      <c r="F17" s="39">
        <v>2093</v>
      </c>
      <c r="G17" s="39">
        <v>5650.5</v>
      </c>
      <c r="H17" s="39">
        <v>2617.75</v>
      </c>
      <c r="I17" s="39">
        <v>1012</v>
      </c>
      <c r="J17" s="39">
        <v>15539</v>
      </c>
      <c r="K17" s="39">
        <v>2348.5129999999999</v>
      </c>
      <c r="L17" s="39">
        <v>4338.8890000000001</v>
      </c>
      <c r="M17" s="39">
        <v>3011.14</v>
      </c>
      <c r="N17" s="39">
        <v>5723</v>
      </c>
      <c r="O17" s="39">
        <v>3818.12655</v>
      </c>
      <c r="P17" s="26">
        <v>179487.54418999999</v>
      </c>
      <c r="Q17" s="27"/>
      <c r="R17" s="27"/>
      <c r="S17" s="27"/>
      <c r="T17" s="27"/>
    </row>
    <row r="18" spans="1:20" ht="53.4" x14ac:dyDescent="0.3">
      <c r="A18" s="25" t="s">
        <v>44</v>
      </c>
      <c r="B18" s="39">
        <v>25319.09187</v>
      </c>
      <c r="C18" s="39">
        <v>4286.1949999999997</v>
      </c>
      <c r="D18" s="39">
        <v>1897.5830000000001</v>
      </c>
      <c r="E18" s="39">
        <v>1063</v>
      </c>
      <c r="F18" s="39">
        <v>342.4</v>
      </c>
      <c r="G18" s="39">
        <v>1000</v>
      </c>
      <c r="H18" s="39">
        <v>223.04400000000001</v>
      </c>
      <c r="I18" s="39">
        <v>40</v>
      </c>
      <c r="J18" s="39">
        <v>338.53473000000002</v>
      </c>
      <c r="K18" s="39"/>
      <c r="L18" s="39">
        <v>2100</v>
      </c>
      <c r="M18" s="39">
        <v>400</v>
      </c>
      <c r="N18" s="39">
        <v>615.78044</v>
      </c>
      <c r="O18" s="39">
        <v>780.57500000000005</v>
      </c>
      <c r="P18" s="26">
        <v>38406.204039999997</v>
      </c>
      <c r="Q18" s="27"/>
      <c r="R18" s="27"/>
      <c r="S18" s="27"/>
      <c r="T18" s="27"/>
    </row>
    <row r="19" spans="1:20" ht="93" x14ac:dyDescent="0.3">
      <c r="A19" s="25" t="s">
        <v>45</v>
      </c>
      <c r="B19" s="39">
        <v>2187.8457699999999</v>
      </c>
      <c r="C19" s="39">
        <v>1129.771</v>
      </c>
      <c r="D19" s="39">
        <v>235</v>
      </c>
      <c r="E19" s="39">
        <v>35</v>
      </c>
      <c r="F19" s="39">
        <v>50</v>
      </c>
      <c r="G19" s="39">
        <v>248.05</v>
      </c>
      <c r="H19" s="39">
        <v>62.409300000000002</v>
      </c>
      <c r="I19" s="39">
        <v>25</v>
      </c>
      <c r="J19" s="39">
        <v>187.05</v>
      </c>
      <c r="K19" s="39">
        <v>67.703999999999994</v>
      </c>
      <c r="L19" s="39"/>
      <c r="M19" s="39">
        <v>110.47</v>
      </c>
      <c r="N19" s="39">
        <v>36.700000000000003</v>
      </c>
      <c r="O19" s="39">
        <v>137.45151999999999</v>
      </c>
      <c r="P19" s="26">
        <v>4512.4515899999997</v>
      </c>
      <c r="Q19" s="27"/>
      <c r="R19" s="27"/>
      <c r="S19" s="27"/>
      <c r="T19" s="27"/>
    </row>
    <row r="20" spans="1:20" ht="66.599999999999994" x14ac:dyDescent="0.3">
      <c r="A20" s="25" t="s">
        <v>46</v>
      </c>
      <c r="B20" s="39">
        <v>835.21743000000004</v>
      </c>
      <c r="C20" s="39">
        <v>2566.3341500000001</v>
      </c>
      <c r="D20" s="39"/>
      <c r="E20" s="39">
        <v>400</v>
      </c>
      <c r="F20" s="39"/>
      <c r="G20" s="39">
        <v>241.458</v>
      </c>
      <c r="H20" s="39"/>
      <c r="I20" s="39"/>
      <c r="J20" s="39"/>
      <c r="K20" s="39"/>
      <c r="L20" s="39"/>
      <c r="M20" s="39">
        <v>160</v>
      </c>
      <c r="N20" s="39">
        <v>150</v>
      </c>
      <c r="O20" s="39"/>
      <c r="P20" s="26">
        <v>4353.0095799999999</v>
      </c>
      <c r="Q20" s="27"/>
      <c r="R20" s="27"/>
      <c r="S20" s="27"/>
      <c r="T20" s="27"/>
    </row>
    <row r="21" spans="1:20" ht="159" x14ac:dyDescent="0.3">
      <c r="A21" s="25" t="s">
        <v>47</v>
      </c>
      <c r="B21" s="39">
        <v>531.83500000000004</v>
      </c>
      <c r="C21" s="39"/>
      <c r="D21" s="39"/>
      <c r="E21" s="39"/>
      <c r="F21" s="39"/>
      <c r="G21" s="39"/>
      <c r="H21" s="39"/>
      <c r="I21" s="39"/>
      <c r="J21" s="39">
        <v>59.335999999999999</v>
      </c>
      <c r="K21" s="39"/>
      <c r="L21" s="39"/>
      <c r="M21" s="39"/>
      <c r="N21" s="39"/>
      <c r="O21" s="39"/>
      <c r="P21" s="26">
        <v>591.17100000000005</v>
      </c>
      <c r="Q21" s="27"/>
      <c r="R21" s="27"/>
      <c r="S21" s="27"/>
      <c r="T21" s="27"/>
    </row>
    <row r="22" spans="1:20" ht="53.4" x14ac:dyDescent="0.3">
      <c r="A22" s="25" t="s">
        <v>48</v>
      </c>
      <c r="B22" s="39"/>
      <c r="C22" s="39">
        <v>4846.4800100000002</v>
      </c>
      <c r="D22" s="39"/>
      <c r="E22" s="39"/>
      <c r="F22" s="39"/>
      <c r="G22" s="39"/>
      <c r="H22" s="39"/>
      <c r="I22" s="39"/>
      <c r="J22" s="39"/>
      <c r="K22" s="39"/>
      <c r="L22" s="39"/>
      <c r="M22" s="39"/>
      <c r="N22" s="39"/>
      <c r="O22" s="39"/>
      <c r="P22" s="26">
        <v>4846.4800100000002</v>
      </c>
      <c r="Q22" s="27"/>
      <c r="R22" s="27"/>
      <c r="S22" s="27"/>
      <c r="T22" s="27"/>
    </row>
    <row r="23" spans="1:20" ht="53.4" x14ac:dyDescent="0.3">
      <c r="A23" s="25" t="s">
        <v>49</v>
      </c>
      <c r="B23" s="39">
        <v>7077.2930900000001</v>
      </c>
      <c r="C23" s="39"/>
      <c r="D23" s="39"/>
      <c r="E23" s="39"/>
      <c r="F23" s="39"/>
      <c r="G23" s="39"/>
      <c r="H23" s="39"/>
      <c r="I23" s="39"/>
      <c r="J23" s="39"/>
      <c r="K23" s="39"/>
      <c r="L23" s="39"/>
      <c r="M23" s="39"/>
      <c r="N23" s="39"/>
      <c r="O23" s="39"/>
      <c r="P23" s="26">
        <v>7077.2930900000001</v>
      </c>
      <c r="Q23" s="27"/>
      <c r="R23" s="27"/>
      <c r="S23" s="27"/>
      <c r="T23" s="27"/>
    </row>
    <row r="24" spans="1:20" x14ac:dyDescent="0.3">
      <c r="A24" s="32" t="s">
        <v>50</v>
      </c>
      <c r="B24" s="40">
        <v>399352.99515999999</v>
      </c>
      <c r="C24" s="40">
        <v>110214.26691000001</v>
      </c>
      <c r="D24" s="40">
        <v>39946.969349999999</v>
      </c>
      <c r="E24" s="40">
        <v>13874.61</v>
      </c>
      <c r="F24" s="40">
        <v>10182.9</v>
      </c>
      <c r="G24" s="40">
        <v>201342.07</v>
      </c>
      <c r="H24" s="40">
        <v>14137.406300000001</v>
      </c>
      <c r="I24" s="40">
        <v>4295.5</v>
      </c>
      <c r="J24" s="40">
        <v>64358.95289</v>
      </c>
      <c r="K24" s="40">
        <v>13808.07847</v>
      </c>
      <c r="L24" s="40">
        <v>31779.518209999998</v>
      </c>
      <c r="M24" s="40">
        <v>20268.219000000001</v>
      </c>
      <c r="N24" s="40">
        <v>26773.868439999998</v>
      </c>
      <c r="O24" s="40">
        <v>25732.150730000001</v>
      </c>
      <c r="P24" s="26">
        <v>976067.50546000001</v>
      </c>
      <c r="Q24" s="33"/>
      <c r="R24" s="33"/>
      <c r="S24" s="33"/>
      <c r="T24" s="33"/>
    </row>
    <row r="26" spans="1:20" x14ac:dyDescent="0.3">
      <c r="A26" s="36" t="s">
        <v>106</v>
      </c>
      <c r="B26" s="35">
        <f>Учреждения!B65+'Муниципальные районы'!P24</f>
        <v>2545834.6948799998</v>
      </c>
    </row>
    <row r="27" spans="1:20" ht="32.25" customHeight="1" x14ac:dyDescent="0.3">
      <c r="A27" s="36" t="str">
        <f>CONCATENATE("Остатки бюджетных средств на ",C2,"г.")</f>
        <v>Остатки бюджетных средств на 07.09.2018г.</v>
      </c>
      <c r="B27" s="35">
        <v>549794.5</v>
      </c>
    </row>
  </sheetData>
  <pageMargins left="0.23622047244094491" right="0.2" top="0.24" bottom="0.33" header="0.22" footer="0.17"/>
  <pageSetup paperSize="9"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vt:i4>
      </vt:variant>
    </vt:vector>
  </HeadingPairs>
  <TitlesOfParts>
    <vt:vector size="7" baseType="lpstr">
      <vt:lpstr>Учреждения</vt:lpstr>
      <vt:lpstr>Муниципальные районы</vt:lpstr>
      <vt:lpstr>EndData2</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2018-09-18T04:27:01Z</dcterms:modified>
</cp:coreProperties>
</file>